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1_祝日" sheetId="1" state="visible" r:id="rId1"/>
    <sheet xmlns:r="http://schemas.openxmlformats.org/officeDocument/2006/relationships" name="2_年ごと" sheetId="2" state="visible" r:id="rId2"/>
    <sheet xmlns:r="http://schemas.openxmlformats.org/officeDocument/2006/relationships" name="3_所定時間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165" fontId="0" fillId="3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2" fontId="0" fillId="4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3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4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DCE8F7"/>
          <bgColor rgb="00DCE8F7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6" customWidth="1" min="3" max="3"/>
    <col width="8" customWidth="1" min="4" max="4"/>
    <col width="9" customWidth="1" min="5" max="5"/>
    <col width="10" customWidth="1" min="6" max="6"/>
    <col width="7" customWidth="1" min="7" max="7"/>
    <col width="10" customWidth="1" min="8" max="8"/>
    <col width="12" customWidth="1" min="10" max="10"/>
    <col width="20" customWidth="1" min="11" max="11"/>
  </cols>
  <sheetData>
    <row r="1">
      <c r="A1" s="1" t="inlineStr">
        <is>
          <t>祝日の一覧（内閣府のCSV、2016年〜2027年）。黄色の行に足せる。J列は会社の休み</t>
        </is>
      </c>
    </row>
    <row r="3">
      <c r="A3" s="2" t="inlineStr">
        <is>
          <t>日付</t>
        </is>
      </c>
      <c r="B3" s="2" t="inlineStr">
        <is>
          <t>名前</t>
        </is>
      </c>
      <c r="C3" s="2" t="inlineStr">
        <is>
          <t>曜日</t>
        </is>
      </c>
      <c r="D3" s="2" t="inlineStr">
        <is>
          <t>区分</t>
        </is>
      </c>
      <c r="E3" s="2" t="inlineStr">
        <is>
          <t>土曜に重なった</t>
        </is>
      </c>
      <c r="F3" s="2" t="inlineStr">
        <is>
          <t>WEEKDAY(日付)</t>
        </is>
      </c>
      <c r="G3" s="2" t="inlineStr">
        <is>
          <t>年</t>
        </is>
      </c>
      <c r="H3" s="2" t="inlineStr">
        <is>
          <t>WEEKDAY(日付,2)</t>
        </is>
      </c>
      <c r="J3" s="2" t="inlineStr">
        <is>
          <t>会社の休み</t>
        </is>
      </c>
      <c r="K3" s="2" t="inlineStr">
        <is>
          <t>メモ</t>
        </is>
      </c>
    </row>
    <row r="4">
      <c r="A4" s="3" t="n">
        <v>42370</v>
      </c>
      <c r="B4" s="4" t="inlineStr">
        <is>
          <t>元日</t>
        </is>
      </c>
      <c r="C4" s="5">
        <f>IF(A4="","",TEXT(A4,"aaa"))</f>
        <v/>
      </c>
      <c r="D4" s="5">
        <f>IF(A4="","",IF(LEFT(B4,2)="休日","休日","祝日"))</f>
        <v/>
      </c>
      <c r="E4" s="5">
        <f>IF(A4="","",IF(AND(D4="祝日",H4=6),1,0))</f>
        <v/>
      </c>
      <c r="F4" s="5">
        <f>IF(A4="","",WEEKDAY(A4))</f>
        <v/>
      </c>
      <c r="G4" s="5">
        <f>IF(A4="","",YEAR(A4))</f>
        <v/>
      </c>
      <c r="H4" s="5">
        <f>IF(A4="","",WEEKDAY(A4,2))</f>
        <v/>
      </c>
      <c r="J4" s="6" t="n"/>
      <c r="K4" s="7" t="n"/>
    </row>
    <row r="5">
      <c r="A5" s="3" t="n">
        <v>42380</v>
      </c>
      <c r="B5" s="4" t="inlineStr">
        <is>
          <t>成人の日</t>
        </is>
      </c>
      <c r="C5" s="5">
        <f>IF(A5="","",TEXT(A5,"aaa"))</f>
        <v/>
      </c>
      <c r="D5" s="5">
        <f>IF(A5="","",IF(LEFT(B5,2)="休日","休日","祝日"))</f>
        <v/>
      </c>
      <c r="E5" s="5">
        <f>IF(A5="","",IF(AND(D5="祝日",H5=6),1,0))</f>
        <v/>
      </c>
      <c r="F5" s="5">
        <f>IF(A5="","",WEEKDAY(A5))</f>
        <v/>
      </c>
      <c r="G5" s="5">
        <f>IF(A5="","",YEAR(A5))</f>
        <v/>
      </c>
      <c r="H5" s="5">
        <f>IF(A5="","",WEEKDAY(A5,2))</f>
        <v/>
      </c>
      <c r="J5" s="6" t="n"/>
      <c r="K5" s="7" t="n"/>
    </row>
    <row r="6">
      <c r="A6" s="3" t="n">
        <v>42411</v>
      </c>
      <c r="B6" s="4" t="inlineStr">
        <is>
          <t>建国記念の日</t>
        </is>
      </c>
      <c r="C6" s="5">
        <f>IF(A6="","",TEXT(A6,"aaa"))</f>
        <v/>
      </c>
      <c r="D6" s="5">
        <f>IF(A6="","",IF(LEFT(B6,2)="休日","休日","祝日"))</f>
        <v/>
      </c>
      <c r="E6" s="5">
        <f>IF(A6="","",IF(AND(D6="祝日",H6=6),1,0))</f>
        <v/>
      </c>
      <c r="F6" s="5">
        <f>IF(A6="","",WEEKDAY(A6))</f>
        <v/>
      </c>
      <c r="G6" s="5">
        <f>IF(A6="","",YEAR(A6))</f>
        <v/>
      </c>
      <c r="H6" s="5">
        <f>IF(A6="","",WEEKDAY(A6,2))</f>
        <v/>
      </c>
      <c r="J6" s="6" t="n"/>
      <c r="K6" s="7" t="n"/>
    </row>
    <row r="7">
      <c r="A7" s="3" t="n">
        <v>42449</v>
      </c>
      <c r="B7" s="4" t="inlineStr">
        <is>
          <t>春分の日</t>
        </is>
      </c>
      <c r="C7" s="5">
        <f>IF(A7="","",TEXT(A7,"aaa"))</f>
        <v/>
      </c>
      <c r="D7" s="5">
        <f>IF(A7="","",IF(LEFT(B7,2)="休日","休日","祝日"))</f>
        <v/>
      </c>
      <c r="E7" s="5">
        <f>IF(A7="","",IF(AND(D7="祝日",H7=6),1,0))</f>
        <v/>
      </c>
      <c r="F7" s="5">
        <f>IF(A7="","",WEEKDAY(A7))</f>
        <v/>
      </c>
      <c r="G7" s="5">
        <f>IF(A7="","",YEAR(A7))</f>
        <v/>
      </c>
      <c r="H7" s="5">
        <f>IF(A7="","",WEEKDAY(A7,2))</f>
        <v/>
      </c>
      <c r="J7" s="6" t="n"/>
      <c r="K7" s="7" t="n"/>
    </row>
    <row r="8">
      <c r="A8" s="3" t="n">
        <v>42450</v>
      </c>
      <c r="B8" s="4" t="inlineStr">
        <is>
          <t>休日</t>
        </is>
      </c>
      <c r="C8" s="5">
        <f>IF(A8="","",TEXT(A8,"aaa"))</f>
        <v/>
      </c>
      <c r="D8" s="5">
        <f>IF(A8="","",IF(LEFT(B8,2)="休日","休日","祝日"))</f>
        <v/>
      </c>
      <c r="E8" s="5">
        <f>IF(A8="","",IF(AND(D8="祝日",H8=6),1,0))</f>
        <v/>
      </c>
      <c r="F8" s="5">
        <f>IF(A8="","",WEEKDAY(A8))</f>
        <v/>
      </c>
      <c r="G8" s="5">
        <f>IF(A8="","",YEAR(A8))</f>
        <v/>
      </c>
      <c r="H8" s="5">
        <f>IF(A8="","",WEEKDAY(A8,2))</f>
        <v/>
      </c>
      <c r="J8" s="6" t="n"/>
      <c r="K8" s="7" t="n"/>
    </row>
    <row r="9">
      <c r="A9" s="3" t="n">
        <v>42489</v>
      </c>
      <c r="B9" s="4" t="inlineStr">
        <is>
          <t>昭和の日</t>
        </is>
      </c>
      <c r="C9" s="5">
        <f>IF(A9="","",TEXT(A9,"aaa"))</f>
        <v/>
      </c>
      <c r="D9" s="5">
        <f>IF(A9="","",IF(LEFT(B9,2)="休日","休日","祝日"))</f>
        <v/>
      </c>
      <c r="E9" s="5">
        <f>IF(A9="","",IF(AND(D9="祝日",H9=6),1,0))</f>
        <v/>
      </c>
      <c r="F9" s="5">
        <f>IF(A9="","",WEEKDAY(A9))</f>
        <v/>
      </c>
      <c r="G9" s="5">
        <f>IF(A9="","",YEAR(A9))</f>
        <v/>
      </c>
      <c r="H9" s="5">
        <f>IF(A9="","",WEEKDAY(A9,2))</f>
        <v/>
      </c>
      <c r="J9" s="6" t="n"/>
      <c r="K9" s="7" t="n"/>
    </row>
    <row r="10">
      <c r="A10" s="3" t="n">
        <v>42493</v>
      </c>
      <c r="B10" s="4" t="inlineStr">
        <is>
          <t>憲法記念日</t>
        </is>
      </c>
      <c r="C10" s="5">
        <f>IF(A10="","",TEXT(A10,"aaa"))</f>
        <v/>
      </c>
      <c r="D10" s="5">
        <f>IF(A10="","",IF(LEFT(B10,2)="休日","休日","祝日"))</f>
        <v/>
      </c>
      <c r="E10" s="5">
        <f>IF(A10="","",IF(AND(D10="祝日",H10=6),1,0))</f>
        <v/>
      </c>
      <c r="F10" s="5">
        <f>IF(A10="","",WEEKDAY(A10))</f>
        <v/>
      </c>
      <c r="G10" s="5">
        <f>IF(A10="","",YEAR(A10))</f>
        <v/>
      </c>
      <c r="H10" s="5">
        <f>IF(A10="","",WEEKDAY(A10,2))</f>
        <v/>
      </c>
      <c r="J10" s="6" t="n"/>
      <c r="K10" s="7" t="n"/>
    </row>
    <row r="11">
      <c r="A11" s="3" t="n">
        <v>42494</v>
      </c>
      <c r="B11" s="4" t="inlineStr">
        <is>
          <t>みどりの日</t>
        </is>
      </c>
      <c r="C11" s="5">
        <f>IF(A11="","",TEXT(A11,"aaa"))</f>
        <v/>
      </c>
      <c r="D11" s="5">
        <f>IF(A11="","",IF(LEFT(B11,2)="休日","休日","祝日"))</f>
        <v/>
      </c>
      <c r="E11" s="5">
        <f>IF(A11="","",IF(AND(D11="祝日",H11=6),1,0))</f>
        <v/>
      </c>
      <c r="F11" s="5">
        <f>IF(A11="","",WEEKDAY(A11))</f>
        <v/>
      </c>
      <c r="G11" s="5">
        <f>IF(A11="","",YEAR(A11))</f>
        <v/>
      </c>
      <c r="H11" s="5">
        <f>IF(A11="","",WEEKDAY(A11,2))</f>
        <v/>
      </c>
      <c r="J11" s="6" t="n"/>
      <c r="K11" s="7" t="n"/>
    </row>
    <row r="12">
      <c r="A12" s="3" t="n">
        <v>42495</v>
      </c>
      <c r="B12" s="4" t="inlineStr">
        <is>
          <t>こどもの日</t>
        </is>
      </c>
      <c r="C12" s="5">
        <f>IF(A12="","",TEXT(A12,"aaa"))</f>
        <v/>
      </c>
      <c r="D12" s="5">
        <f>IF(A12="","",IF(LEFT(B12,2)="休日","休日","祝日"))</f>
        <v/>
      </c>
      <c r="E12" s="5">
        <f>IF(A12="","",IF(AND(D12="祝日",H12=6),1,0))</f>
        <v/>
      </c>
      <c r="F12" s="5">
        <f>IF(A12="","",WEEKDAY(A12))</f>
        <v/>
      </c>
      <c r="G12" s="5">
        <f>IF(A12="","",YEAR(A12))</f>
        <v/>
      </c>
      <c r="H12" s="5">
        <f>IF(A12="","",WEEKDAY(A12,2))</f>
        <v/>
      </c>
      <c r="J12" s="6" t="n"/>
      <c r="K12" s="7" t="n"/>
    </row>
    <row r="13">
      <c r="A13" s="3" t="n">
        <v>42569</v>
      </c>
      <c r="B13" s="4" t="inlineStr">
        <is>
          <t>海の日</t>
        </is>
      </c>
      <c r="C13" s="5">
        <f>IF(A13="","",TEXT(A13,"aaa"))</f>
        <v/>
      </c>
      <c r="D13" s="5">
        <f>IF(A13="","",IF(LEFT(B13,2)="休日","休日","祝日"))</f>
        <v/>
      </c>
      <c r="E13" s="5">
        <f>IF(A13="","",IF(AND(D13="祝日",H13=6),1,0))</f>
        <v/>
      </c>
      <c r="F13" s="5">
        <f>IF(A13="","",WEEKDAY(A13))</f>
        <v/>
      </c>
      <c r="G13" s="5">
        <f>IF(A13="","",YEAR(A13))</f>
        <v/>
      </c>
      <c r="H13" s="5">
        <f>IF(A13="","",WEEKDAY(A13,2))</f>
        <v/>
      </c>
      <c r="J13" s="6" t="n"/>
      <c r="K13" s="7" t="n"/>
    </row>
    <row r="14">
      <c r="A14" s="3" t="n">
        <v>42593</v>
      </c>
      <c r="B14" s="4" t="inlineStr">
        <is>
          <t>山の日</t>
        </is>
      </c>
      <c r="C14" s="5">
        <f>IF(A14="","",TEXT(A14,"aaa"))</f>
        <v/>
      </c>
      <c r="D14" s="5">
        <f>IF(A14="","",IF(LEFT(B14,2)="休日","休日","祝日"))</f>
        <v/>
      </c>
      <c r="E14" s="5">
        <f>IF(A14="","",IF(AND(D14="祝日",H14=6),1,0))</f>
        <v/>
      </c>
      <c r="F14" s="5">
        <f>IF(A14="","",WEEKDAY(A14))</f>
        <v/>
      </c>
      <c r="G14" s="5">
        <f>IF(A14="","",YEAR(A14))</f>
        <v/>
      </c>
      <c r="H14" s="5">
        <f>IF(A14="","",WEEKDAY(A14,2))</f>
        <v/>
      </c>
      <c r="J14" s="6" t="n"/>
      <c r="K14" s="7" t="n"/>
    </row>
    <row r="15">
      <c r="A15" s="3" t="n">
        <v>42632</v>
      </c>
      <c r="B15" s="4" t="inlineStr">
        <is>
          <t>敬老の日</t>
        </is>
      </c>
      <c r="C15" s="5">
        <f>IF(A15="","",TEXT(A15,"aaa"))</f>
        <v/>
      </c>
      <c r="D15" s="5">
        <f>IF(A15="","",IF(LEFT(B15,2)="休日","休日","祝日"))</f>
        <v/>
      </c>
      <c r="E15" s="5">
        <f>IF(A15="","",IF(AND(D15="祝日",H15=6),1,0))</f>
        <v/>
      </c>
      <c r="F15" s="5">
        <f>IF(A15="","",WEEKDAY(A15))</f>
        <v/>
      </c>
      <c r="G15" s="5">
        <f>IF(A15="","",YEAR(A15))</f>
        <v/>
      </c>
      <c r="H15" s="5">
        <f>IF(A15="","",WEEKDAY(A15,2))</f>
        <v/>
      </c>
      <c r="J15" s="6" t="n"/>
      <c r="K15" s="7" t="n"/>
    </row>
    <row r="16">
      <c r="A16" s="3" t="n">
        <v>42635</v>
      </c>
      <c r="B16" s="4" t="inlineStr">
        <is>
          <t>秋分の日</t>
        </is>
      </c>
      <c r="C16" s="5">
        <f>IF(A16="","",TEXT(A16,"aaa"))</f>
        <v/>
      </c>
      <c r="D16" s="5">
        <f>IF(A16="","",IF(LEFT(B16,2)="休日","休日","祝日"))</f>
        <v/>
      </c>
      <c r="E16" s="5">
        <f>IF(A16="","",IF(AND(D16="祝日",H16=6),1,0))</f>
        <v/>
      </c>
      <c r="F16" s="5">
        <f>IF(A16="","",WEEKDAY(A16))</f>
        <v/>
      </c>
      <c r="G16" s="5">
        <f>IF(A16="","",YEAR(A16))</f>
        <v/>
      </c>
      <c r="H16" s="5">
        <f>IF(A16="","",WEEKDAY(A16,2))</f>
        <v/>
      </c>
      <c r="J16" s="6" t="n"/>
      <c r="K16" s="7" t="n"/>
    </row>
    <row r="17">
      <c r="A17" s="3" t="n">
        <v>42653</v>
      </c>
      <c r="B17" s="4" t="inlineStr">
        <is>
          <t>体育の日</t>
        </is>
      </c>
      <c r="C17" s="5">
        <f>IF(A17="","",TEXT(A17,"aaa"))</f>
        <v/>
      </c>
      <c r="D17" s="5">
        <f>IF(A17="","",IF(LEFT(B17,2)="休日","休日","祝日"))</f>
        <v/>
      </c>
      <c r="E17" s="5">
        <f>IF(A17="","",IF(AND(D17="祝日",H17=6),1,0))</f>
        <v/>
      </c>
      <c r="F17" s="5">
        <f>IF(A17="","",WEEKDAY(A17))</f>
        <v/>
      </c>
      <c r="G17" s="5">
        <f>IF(A17="","",YEAR(A17))</f>
        <v/>
      </c>
      <c r="H17" s="5">
        <f>IF(A17="","",WEEKDAY(A17,2))</f>
        <v/>
      </c>
      <c r="J17" s="6" t="n"/>
      <c r="K17" s="7" t="n"/>
    </row>
    <row r="18">
      <c r="A18" s="3" t="n">
        <v>42677</v>
      </c>
      <c r="B18" s="4" t="inlineStr">
        <is>
          <t>文化の日</t>
        </is>
      </c>
      <c r="C18" s="5">
        <f>IF(A18="","",TEXT(A18,"aaa"))</f>
        <v/>
      </c>
      <c r="D18" s="5">
        <f>IF(A18="","",IF(LEFT(B18,2)="休日","休日","祝日"))</f>
        <v/>
      </c>
      <c r="E18" s="5">
        <f>IF(A18="","",IF(AND(D18="祝日",H18=6),1,0))</f>
        <v/>
      </c>
      <c r="F18" s="5">
        <f>IF(A18="","",WEEKDAY(A18))</f>
        <v/>
      </c>
      <c r="G18" s="5">
        <f>IF(A18="","",YEAR(A18))</f>
        <v/>
      </c>
      <c r="H18" s="5">
        <f>IF(A18="","",WEEKDAY(A18,2))</f>
        <v/>
      </c>
      <c r="J18" s="6" t="n"/>
      <c r="K18" s="7" t="n"/>
    </row>
    <row r="19">
      <c r="A19" s="3" t="n">
        <v>42697</v>
      </c>
      <c r="B19" s="4" t="inlineStr">
        <is>
          <t>勤労感謝の日</t>
        </is>
      </c>
      <c r="C19" s="5">
        <f>IF(A19="","",TEXT(A19,"aaa"))</f>
        <v/>
      </c>
      <c r="D19" s="5">
        <f>IF(A19="","",IF(LEFT(B19,2)="休日","休日","祝日"))</f>
        <v/>
      </c>
      <c r="E19" s="5">
        <f>IF(A19="","",IF(AND(D19="祝日",H19=6),1,0))</f>
        <v/>
      </c>
      <c r="F19" s="5">
        <f>IF(A19="","",WEEKDAY(A19))</f>
        <v/>
      </c>
      <c r="G19" s="5">
        <f>IF(A19="","",YEAR(A19))</f>
        <v/>
      </c>
      <c r="H19" s="5">
        <f>IF(A19="","",WEEKDAY(A19,2))</f>
        <v/>
      </c>
      <c r="J19" s="6" t="n"/>
      <c r="K19" s="7" t="n"/>
    </row>
    <row r="20">
      <c r="A20" s="3" t="n">
        <v>42727</v>
      </c>
      <c r="B20" s="4" t="inlineStr">
        <is>
          <t>天皇誕生日</t>
        </is>
      </c>
      <c r="C20" s="5">
        <f>IF(A20="","",TEXT(A20,"aaa"))</f>
        <v/>
      </c>
      <c r="D20" s="5">
        <f>IF(A20="","",IF(LEFT(B20,2)="休日","休日","祝日"))</f>
        <v/>
      </c>
      <c r="E20" s="5">
        <f>IF(A20="","",IF(AND(D20="祝日",H20=6),1,0))</f>
        <v/>
      </c>
      <c r="F20" s="5">
        <f>IF(A20="","",WEEKDAY(A20))</f>
        <v/>
      </c>
      <c r="G20" s="5">
        <f>IF(A20="","",YEAR(A20))</f>
        <v/>
      </c>
      <c r="H20" s="5">
        <f>IF(A20="","",WEEKDAY(A20,2))</f>
        <v/>
      </c>
      <c r="J20" s="6" t="n"/>
      <c r="K20" s="7" t="n"/>
    </row>
    <row r="21">
      <c r="A21" s="3" t="n">
        <v>42736</v>
      </c>
      <c r="B21" s="4" t="inlineStr">
        <is>
          <t>元日</t>
        </is>
      </c>
      <c r="C21" s="5">
        <f>IF(A21="","",TEXT(A21,"aaa"))</f>
        <v/>
      </c>
      <c r="D21" s="5">
        <f>IF(A21="","",IF(LEFT(B21,2)="休日","休日","祝日"))</f>
        <v/>
      </c>
      <c r="E21" s="5">
        <f>IF(A21="","",IF(AND(D21="祝日",H21=6),1,0))</f>
        <v/>
      </c>
      <c r="F21" s="5">
        <f>IF(A21="","",WEEKDAY(A21))</f>
        <v/>
      </c>
      <c r="G21" s="5">
        <f>IF(A21="","",YEAR(A21))</f>
        <v/>
      </c>
      <c r="H21" s="5">
        <f>IF(A21="","",WEEKDAY(A21,2))</f>
        <v/>
      </c>
      <c r="J21" s="6" t="n"/>
      <c r="K21" s="7" t="n"/>
    </row>
    <row r="22">
      <c r="A22" s="3" t="n">
        <v>42737</v>
      </c>
      <c r="B22" s="4" t="inlineStr">
        <is>
          <t>休日</t>
        </is>
      </c>
      <c r="C22" s="5">
        <f>IF(A22="","",TEXT(A22,"aaa"))</f>
        <v/>
      </c>
      <c r="D22" s="5">
        <f>IF(A22="","",IF(LEFT(B22,2)="休日","休日","祝日"))</f>
        <v/>
      </c>
      <c r="E22" s="5">
        <f>IF(A22="","",IF(AND(D22="祝日",H22=6),1,0))</f>
        <v/>
      </c>
      <c r="F22" s="5">
        <f>IF(A22="","",WEEKDAY(A22))</f>
        <v/>
      </c>
      <c r="G22" s="5">
        <f>IF(A22="","",YEAR(A22))</f>
        <v/>
      </c>
      <c r="H22" s="5">
        <f>IF(A22="","",WEEKDAY(A22,2))</f>
        <v/>
      </c>
      <c r="J22" s="6" t="n"/>
      <c r="K22" s="7" t="n"/>
    </row>
    <row r="23">
      <c r="A23" s="3" t="n">
        <v>42744</v>
      </c>
      <c r="B23" s="4" t="inlineStr">
        <is>
          <t>成人の日</t>
        </is>
      </c>
      <c r="C23" s="5">
        <f>IF(A23="","",TEXT(A23,"aaa"))</f>
        <v/>
      </c>
      <c r="D23" s="5">
        <f>IF(A23="","",IF(LEFT(B23,2)="休日","休日","祝日"))</f>
        <v/>
      </c>
      <c r="E23" s="5">
        <f>IF(A23="","",IF(AND(D23="祝日",H23=6),1,0))</f>
        <v/>
      </c>
      <c r="F23" s="5">
        <f>IF(A23="","",WEEKDAY(A23))</f>
        <v/>
      </c>
      <c r="G23" s="5">
        <f>IF(A23="","",YEAR(A23))</f>
        <v/>
      </c>
      <c r="H23" s="5">
        <f>IF(A23="","",WEEKDAY(A23,2))</f>
        <v/>
      </c>
      <c r="J23" s="6" t="n"/>
      <c r="K23" s="7" t="n"/>
    </row>
    <row r="24">
      <c r="A24" s="3" t="n">
        <v>42777</v>
      </c>
      <c r="B24" s="4" t="inlineStr">
        <is>
          <t>建国記念の日</t>
        </is>
      </c>
      <c r="C24" s="5">
        <f>IF(A24="","",TEXT(A24,"aaa"))</f>
        <v/>
      </c>
      <c r="D24" s="5">
        <f>IF(A24="","",IF(LEFT(B24,2)="休日","休日","祝日"))</f>
        <v/>
      </c>
      <c r="E24" s="5">
        <f>IF(A24="","",IF(AND(D24="祝日",H24=6),1,0))</f>
        <v/>
      </c>
      <c r="F24" s="5">
        <f>IF(A24="","",WEEKDAY(A24))</f>
        <v/>
      </c>
      <c r="G24" s="5">
        <f>IF(A24="","",YEAR(A24))</f>
        <v/>
      </c>
      <c r="H24" s="5">
        <f>IF(A24="","",WEEKDAY(A24,2))</f>
        <v/>
      </c>
      <c r="J24" s="6" t="n"/>
      <c r="K24" s="7" t="n"/>
    </row>
    <row r="25">
      <c r="A25" s="3" t="n">
        <v>42814</v>
      </c>
      <c r="B25" s="4" t="inlineStr">
        <is>
          <t>春分の日</t>
        </is>
      </c>
      <c r="C25" s="5">
        <f>IF(A25="","",TEXT(A25,"aaa"))</f>
        <v/>
      </c>
      <c r="D25" s="5">
        <f>IF(A25="","",IF(LEFT(B25,2)="休日","休日","祝日"))</f>
        <v/>
      </c>
      <c r="E25" s="5">
        <f>IF(A25="","",IF(AND(D25="祝日",H25=6),1,0))</f>
        <v/>
      </c>
      <c r="F25" s="5">
        <f>IF(A25="","",WEEKDAY(A25))</f>
        <v/>
      </c>
      <c r="G25" s="5">
        <f>IF(A25="","",YEAR(A25))</f>
        <v/>
      </c>
      <c r="H25" s="5">
        <f>IF(A25="","",WEEKDAY(A25,2))</f>
        <v/>
      </c>
      <c r="J25" s="6" t="n"/>
      <c r="K25" s="7" t="n"/>
    </row>
    <row r="26">
      <c r="A26" s="3" t="n">
        <v>42854</v>
      </c>
      <c r="B26" s="4" t="inlineStr">
        <is>
          <t>昭和の日</t>
        </is>
      </c>
      <c r="C26" s="5">
        <f>IF(A26="","",TEXT(A26,"aaa"))</f>
        <v/>
      </c>
      <c r="D26" s="5">
        <f>IF(A26="","",IF(LEFT(B26,2)="休日","休日","祝日"))</f>
        <v/>
      </c>
      <c r="E26" s="5">
        <f>IF(A26="","",IF(AND(D26="祝日",H26=6),1,0))</f>
        <v/>
      </c>
      <c r="F26" s="5">
        <f>IF(A26="","",WEEKDAY(A26))</f>
        <v/>
      </c>
      <c r="G26" s="5">
        <f>IF(A26="","",YEAR(A26))</f>
        <v/>
      </c>
      <c r="H26" s="5">
        <f>IF(A26="","",WEEKDAY(A26,2))</f>
        <v/>
      </c>
      <c r="J26" s="6" t="n"/>
      <c r="K26" s="7" t="n"/>
    </row>
    <row r="27">
      <c r="A27" s="3" t="n">
        <v>42858</v>
      </c>
      <c r="B27" s="4" t="inlineStr">
        <is>
          <t>憲法記念日</t>
        </is>
      </c>
      <c r="C27" s="5">
        <f>IF(A27="","",TEXT(A27,"aaa"))</f>
        <v/>
      </c>
      <c r="D27" s="5">
        <f>IF(A27="","",IF(LEFT(B27,2)="休日","休日","祝日"))</f>
        <v/>
      </c>
      <c r="E27" s="5">
        <f>IF(A27="","",IF(AND(D27="祝日",H27=6),1,0))</f>
        <v/>
      </c>
      <c r="F27" s="5">
        <f>IF(A27="","",WEEKDAY(A27))</f>
        <v/>
      </c>
      <c r="G27" s="5">
        <f>IF(A27="","",YEAR(A27))</f>
        <v/>
      </c>
      <c r="H27" s="5">
        <f>IF(A27="","",WEEKDAY(A27,2))</f>
        <v/>
      </c>
      <c r="J27" s="6" t="n"/>
      <c r="K27" s="7" t="n"/>
    </row>
    <row r="28">
      <c r="A28" s="3" t="n">
        <v>42859</v>
      </c>
      <c r="B28" s="4" t="inlineStr">
        <is>
          <t>みどりの日</t>
        </is>
      </c>
      <c r="C28" s="5">
        <f>IF(A28="","",TEXT(A28,"aaa"))</f>
        <v/>
      </c>
      <c r="D28" s="5">
        <f>IF(A28="","",IF(LEFT(B28,2)="休日","休日","祝日"))</f>
        <v/>
      </c>
      <c r="E28" s="5">
        <f>IF(A28="","",IF(AND(D28="祝日",H28=6),1,0))</f>
        <v/>
      </c>
      <c r="F28" s="5">
        <f>IF(A28="","",WEEKDAY(A28))</f>
        <v/>
      </c>
      <c r="G28" s="5">
        <f>IF(A28="","",YEAR(A28))</f>
        <v/>
      </c>
      <c r="H28" s="5">
        <f>IF(A28="","",WEEKDAY(A28,2))</f>
        <v/>
      </c>
      <c r="J28" s="6" t="n"/>
      <c r="K28" s="7" t="n"/>
    </row>
    <row r="29">
      <c r="A29" s="3" t="n">
        <v>42860</v>
      </c>
      <c r="B29" s="4" t="inlineStr">
        <is>
          <t>こどもの日</t>
        </is>
      </c>
      <c r="C29" s="5">
        <f>IF(A29="","",TEXT(A29,"aaa"))</f>
        <v/>
      </c>
      <c r="D29" s="5">
        <f>IF(A29="","",IF(LEFT(B29,2)="休日","休日","祝日"))</f>
        <v/>
      </c>
      <c r="E29" s="5">
        <f>IF(A29="","",IF(AND(D29="祝日",H29=6),1,0))</f>
        <v/>
      </c>
      <c r="F29" s="5">
        <f>IF(A29="","",WEEKDAY(A29))</f>
        <v/>
      </c>
      <c r="G29" s="5">
        <f>IF(A29="","",YEAR(A29))</f>
        <v/>
      </c>
      <c r="H29" s="5">
        <f>IF(A29="","",WEEKDAY(A29,2))</f>
        <v/>
      </c>
      <c r="J29" s="6" t="n"/>
      <c r="K29" s="7" t="n"/>
    </row>
    <row r="30">
      <c r="A30" s="3" t="n">
        <v>42933</v>
      </c>
      <c r="B30" s="4" t="inlineStr">
        <is>
          <t>海の日</t>
        </is>
      </c>
      <c r="C30" s="5">
        <f>IF(A30="","",TEXT(A30,"aaa"))</f>
        <v/>
      </c>
      <c r="D30" s="5">
        <f>IF(A30="","",IF(LEFT(B30,2)="休日","休日","祝日"))</f>
        <v/>
      </c>
      <c r="E30" s="5">
        <f>IF(A30="","",IF(AND(D30="祝日",H30=6),1,0))</f>
        <v/>
      </c>
      <c r="F30" s="5">
        <f>IF(A30="","",WEEKDAY(A30))</f>
        <v/>
      </c>
      <c r="G30" s="5">
        <f>IF(A30="","",YEAR(A30))</f>
        <v/>
      </c>
      <c r="H30" s="5">
        <f>IF(A30="","",WEEKDAY(A30,2))</f>
        <v/>
      </c>
      <c r="J30" s="6" t="n"/>
      <c r="K30" s="7" t="n"/>
    </row>
    <row r="31">
      <c r="A31" s="3" t="n">
        <v>42958</v>
      </c>
      <c r="B31" s="4" t="inlineStr">
        <is>
          <t>山の日</t>
        </is>
      </c>
      <c r="C31" s="5">
        <f>IF(A31="","",TEXT(A31,"aaa"))</f>
        <v/>
      </c>
      <c r="D31" s="5">
        <f>IF(A31="","",IF(LEFT(B31,2)="休日","休日","祝日"))</f>
        <v/>
      </c>
      <c r="E31" s="5">
        <f>IF(A31="","",IF(AND(D31="祝日",H31=6),1,0))</f>
        <v/>
      </c>
      <c r="F31" s="5">
        <f>IF(A31="","",WEEKDAY(A31))</f>
        <v/>
      </c>
      <c r="G31" s="5">
        <f>IF(A31="","",YEAR(A31))</f>
        <v/>
      </c>
      <c r="H31" s="5">
        <f>IF(A31="","",WEEKDAY(A31,2))</f>
        <v/>
      </c>
      <c r="J31" s="6" t="n"/>
      <c r="K31" s="7" t="n"/>
    </row>
    <row r="32">
      <c r="A32" s="3" t="n">
        <v>42996</v>
      </c>
      <c r="B32" s="4" t="inlineStr">
        <is>
          <t>敬老の日</t>
        </is>
      </c>
      <c r="C32" s="5">
        <f>IF(A32="","",TEXT(A32,"aaa"))</f>
        <v/>
      </c>
      <c r="D32" s="5">
        <f>IF(A32="","",IF(LEFT(B32,2)="休日","休日","祝日"))</f>
        <v/>
      </c>
      <c r="E32" s="5">
        <f>IF(A32="","",IF(AND(D32="祝日",H32=6),1,0))</f>
        <v/>
      </c>
      <c r="F32" s="5">
        <f>IF(A32="","",WEEKDAY(A32))</f>
        <v/>
      </c>
      <c r="G32" s="5">
        <f>IF(A32="","",YEAR(A32))</f>
        <v/>
      </c>
      <c r="H32" s="5">
        <f>IF(A32="","",WEEKDAY(A32,2))</f>
        <v/>
      </c>
      <c r="J32" s="6" t="n"/>
      <c r="K32" s="7" t="n"/>
    </row>
    <row r="33">
      <c r="A33" s="3" t="n">
        <v>43001</v>
      </c>
      <c r="B33" s="4" t="inlineStr">
        <is>
          <t>秋分の日</t>
        </is>
      </c>
      <c r="C33" s="5">
        <f>IF(A33="","",TEXT(A33,"aaa"))</f>
        <v/>
      </c>
      <c r="D33" s="5">
        <f>IF(A33="","",IF(LEFT(B33,2)="休日","休日","祝日"))</f>
        <v/>
      </c>
      <c r="E33" s="5">
        <f>IF(A33="","",IF(AND(D33="祝日",H33=6),1,0))</f>
        <v/>
      </c>
      <c r="F33" s="5">
        <f>IF(A33="","",WEEKDAY(A33))</f>
        <v/>
      </c>
      <c r="G33" s="5">
        <f>IF(A33="","",YEAR(A33))</f>
        <v/>
      </c>
      <c r="H33" s="5">
        <f>IF(A33="","",WEEKDAY(A33,2))</f>
        <v/>
      </c>
      <c r="J33" s="6" t="n"/>
      <c r="K33" s="7" t="n"/>
    </row>
    <row r="34">
      <c r="A34" s="3" t="n">
        <v>43017</v>
      </c>
      <c r="B34" s="4" t="inlineStr">
        <is>
          <t>体育の日</t>
        </is>
      </c>
      <c r="C34" s="5">
        <f>IF(A34="","",TEXT(A34,"aaa"))</f>
        <v/>
      </c>
      <c r="D34" s="5">
        <f>IF(A34="","",IF(LEFT(B34,2)="休日","休日","祝日"))</f>
        <v/>
      </c>
      <c r="E34" s="5">
        <f>IF(A34="","",IF(AND(D34="祝日",H34=6),1,0))</f>
        <v/>
      </c>
      <c r="F34" s="5">
        <f>IF(A34="","",WEEKDAY(A34))</f>
        <v/>
      </c>
      <c r="G34" s="5">
        <f>IF(A34="","",YEAR(A34))</f>
        <v/>
      </c>
      <c r="H34" s="5">
        <f>IF(A34="","",WEEKDAY(A34,2))</f>
        <v/>
      </c>
      <c r="J34" s="6" t="n"/>
      <c r="K34" s="7" t="n"/>
    </row>
    <row r="35">
      <c r="A35" s="3" t="n">
        <v>43042</v>
      </c>
      <c r="B35" s="4" t="inlineStr">
        <is>
          <t>文化の日</t>
        </is>
      </c>
      <c r="C35" s="5">
        <f>IF(A35="","",TEXT(A35,"aaa"))</f>
        <v/>
      </c>
      <c r="D35" s="5">
        <f>IF(A35="","",IF(LEFT(B35,2)="休日","休日","祝日"))</f>
        <v/>
      </c>
      <c r="E35" s="5">
        <f>IF(A35="","",IF(AND(D35="祝日",H35=6),1,0))</f>
        <v/>
      </c>
      <c r="F35" s="5">
        <f>IF(A35="","",WEEKDAY(A35))</f>
        <v/>
      </c>
      <c r="G35" s="5">
        <f>IF(A35="","",YEAR(A35))</f>
        <v/>
      </c>
      <c r="H35" s="5">
        <f>IF(A35="","",WEEKDAY(A35,2))</f>
        <v/>
      </c>
      <c r="J35" s="6" t="n"/>
      <c r="K35" s="7" t="n"/>
    </row>
    <row r="36">
      <c r="A36" s="3" t="n">
        <v>43062</v>
      </c>
      <c r="B36" s="4" t="inlineStr">
        <is>
          <t>勤労感謝の日</t>
        </is>
      </c>
      <c r="C36" s="5">
        <f>IF(A36="","",TEXT(A36,"aaa"))</f>
        <v/>
      </c>
      <c r="D36" s="5">
        <f>IF(A36="","",IF(LEFT(B36,2)="休日","休日","祝日"))</f>
        <v/>
      </c>
      <c r="E36" s="5">
        <f>IF(A36="","",IF(AND(D36="祝日",H36=6),1,0))</f>
        <v/>
      </c>
      <c r="F36" s="5">
        <f>IF(A36="","",WEEKDAY(A36))</f>
        <v/>
      </c>
      <c r="G36" s="5">
        <f>IF(A36="","",YEAR(A36))</f>
        <v/>
      </c>
      <c r="H36" s="5">
        <f>IF(A36="","",WEEKDAY(A36,2))</f>
        <v/>
      </c>
      <c r="J36" s="6" t="n"/>
      <c r="K36" s="7" t="n"/>
    </row>
    <row r="37">
      <c r="A37" s="3" t="n">
        <v>43092</v>
      </c>
      <c r="B37" s="4" t="inlineStr">
        <is>
          <t>天皇誕生日</t>
        </is>
      </c>
      <c r="C37" s="5">
        <f>IF(A37="","",TEXT(A37,"aaa"))</f>
        <v/>
      </c>
      <c r="D37" s="5">
        <f>IF(A37="","",IF(LEFT(B37,2)="休日","休日","祝日"))</f>
        <v/>
      </c>
      <c r="E37" s="5">
        <f>IF(A37="","",IF(AND(D37="祝日",H37=6),1,0))</f>
        <v/>
      </c>
      <c r="F37" s="5">
        <f>IF(A37="","",WEEKDAY(A37))</f>
        <v/>
      </c>
      <c r="G37" s="5">
        <f>IF(A37="","",YEAR(A37))</f>
        <v/>
      </c>
      <c r="H37" s="5">
        <f>IF(A37="","",WEEKDAY(A37,2))</f>
        <v/>
      </c>
      <c r="J37" s="6" t="n"/>
      <c r="K37" s="7" t="n"/>
    </row>
    <row r="38">
      <c r="A38" s="3" t="n">
        <v>43101</v>
      </c>
      <c r="B38" s="4" t="inlineStr">
        <is>
          <t>元日</t>
        </is>
      </c>
      <c r="C38" s="5">
        <f>IF(A38="","",TEXT(A38,"aaa"))</f>
        <v/>
      </c>
      <c r="D38" s="5">
        <f>IF(A38="","",IF(LEFT(B38,2)="休日","休日","祝日"))</f>
        <v/>
      </c>
      <c r="E38" s="5">
        <f>IF(A38="","",IF(AND(D38="祝日",H38=6),1,0))</f>
        <v/>
      </c>
      <c r="F38" s="5">
        <f>IF(A38="","",WEEKDAY(A38))</f>
        <v/>
      </c>
      <c r="G38" s="5">
        <f>IF(A38="","",YEAR(A38))</f>
        <v/>
      </c>
      <c r="H38" s="5">
        <f>IF(A38="","",WEEKDAY(A38,2))</f>
        <v/>
      </c>
      <c r="J38" s="6" t="n"/>
      <c r="K38" s="7" t="n"/>
    </row>
    <row r="39">
      <c r="A39" s="3" t="n">
        <v>43108</v>
      </c>
      <c r="B39" s="4" t="inlineStr">
        <is>
          <t>成人の日</t>
        </is>
      </c>
      <c r="C39" s="5">
        <f>IF(A39="","",TEXT(A39,"aaa"))</f>
        <v/>
      </c>
      <c r="D39" s="5">
        <f>IF(A39="","",IF(LEFT(B39,2)="休日","休日","祝日"))</f>
        <v/>
      </c>
      <c r="E39" s="5">
        <f>IF(A39="","",IF(AND(D39="祝日",H39=6),1,0))</f>
        <v/>
      </c>
      <c r="F39" s="5">
        <f>IF(A39="","",WEEKDAY(A39))</f>
        <v/>
      </c>
      <c r="G39" s="5">
        <f>IF(A39="","",YEAR(A39))</f>
        <v/>
      </c>
      <c r="H39" s="5">
        <f>IF(A39="","",WEEKDAY(A39,2))</f>
        <v/>
      </c>
      <c r="J39" s="6" t="n"/>
      <c r="K39" s="7" t="n"/>
    </row>
    <row r="40">
      <c r="A40" s="3" t="n">
        <v>43142</v>
      </c>
      <c r="B40" s="4" t="inlineStr">
        <is>
          <t>建国記念の日</t>
        </is>
      </c>
      <c r="C40" s="5">
        <f>IF(A40="","",TEXT(A40,"aaa"))</f>
        <v/>
      </c>
      <c r="D40" s="5">
        <f>IF(A40="","",IF(LEFT(B40,2)="休日","休日","祝日"))</f>
        <v/>
      </c>
      <c r="E40" s="5">
        <f>IF(A40="","",IF(AND(D40="祝日",H40=6),1,0))</f>
        <v/>
      </c>
      <c r="F40" s="5">
        <f>IF(A40="","",WEEKDAY(A40))</f>
        <v/>
      </c>
      <c r="G40" s="5">
        <f>IF(A40="","",YEAR(A40))</f>
        <v/>
      </c>
      <c r="H40" s="5">
        <f>IF(A40="","",WEEKDAY(A40,2))</f>
        <v/>
      </c>
      <c r="J40" s="6" t="n"/>
      <c r="K40" s="7" t="n"/>
    </row>
    <row r="41">
      <c r="A41" s="3" t="n">
        <v>43143</v>
      </c>
      <c r="B41" s="4" t="inlineStr">
        <is>
          <t>休日</t>
        </is>
      </c>
      <c r="C41" s="5">
        <f>IF(A41="","",TEXT(A41,"aaa"))</f>
        <v/>
      </c>
      <c r="D41" s="5">
        <f>IF(A41="","",IF(LEFT(B41,2)="休日","休日","祝日"))</f>
        <v/>
      </c>
      <c r="E41" s="5">
        <f>IF(A41="","",IF(AND(D41="祝日",H41=6),1,0))</f>
        <v/>
      </c>
      <c r="F41" s="5">
        <f>IF(A41="","",WEEKDAY(A41))</f>
        <v/>
      </c>
      <c r="G41" s="5">
        <f>IF(A41="","",YEAR(A41))</f>
        <v/>
      </c>
      <c r="H41" s="5">
        <f>IF(A41="","",WEEKDAY(A41,2))</f>
        <v/>
      </c>
      <c r="J41" s="6" t="n"/>
      <c r="K41" s="7" t="n"/>
    </row>
    <row r="42">
      <c r="A42" s="3" t="n">
        <v>43180</v>
      </c>
      <c r="B42" s="4" t="inlineStr">
        <is>
          <t>春分の日</t>
        </is>
      </c>
      <c r="C42" s="5">
        <f>IF(A42="","",TEXT(A42,"aaa"))</f>
        <v/>
      </c>
      <c r="D42" s="5">
        <f>IF(A42="","",IF(LEFT(B42,2)="休日","休日","祝日"))</f>
        <v/>
      </c>
      <c r="E42" s="5">
        <f>IF(A42="","",IF(AND(D42="祝日",H42=6),1,0))</f>
        <v/>
      </c>
      <c r="F42" s="5">
        <f>IF(A42="","",WEEKDAY(A42))</f>
        <v/>
      </c>
      <c r="G42" s="5">
        <f>IF(A42="","",YEAR(A42))</f>
        <v/>
      </c>
      <c r="H42" s="5">
        <f>IF(A42="","",WEEKDAY(A42,2))</f>
        <v/>
      </c>
      <c r="J42" s="6" t="n"/>
      <c r="K42" s="7" t="n"/>
    </row>
    <row r="43">
      <c r="A43" s="3" t="n">
        <v>43219</v>
      </c>
      <c r="B43" s="4" t="inlineStr">
        <is>
          <t>昭和の日</t>
        </is>
      </c>
      <c r="C43" s="5">
        <f>IF(A43="","",TEXT(A43,"aaa"))</f>
        <v/>
      </c>
      <c r="D43" s="5">
        <f>IF(A43="","",IF(LEFT(B43,2)="休日","休日","祝日"))</f>
        <v/>
      </c>
      <c r="E43" s="5">
        <f>IF(A43="","",IF(AND(D43="祝日",H43=6),1,0))</f>
        <v/>
      </c>
      <c r="F43" s="5">
        <f>IF(A43="","",WEEKDAY(A43))</f>
        <v/>
      </c>
      <c r="G43" s="5">
        <f>IF(A43="","",YEAR(A43))</f>
        <v/>
      </c>
      <c r="H43" s="5">
        <f>IF(A43="","",WEEKDAY(A43,2))</f>
        <v/>
      </c>
      <c r="J43" s="6" t="n"/>
      <c r="K43" s="7" t="n"/>
    </row>
    <row r="44">
      <c r="A44" s="3" t="n">
        <v>43220</v>
      </c>
      <c r="B44" s="4" t="inlineStr">
        <is>
          <t>休日</t>
        </is>
      </c>
      <c r="C44" s="5">
        <f>IF(A44="","",TEXT(A44,"aaa"))</f>
        <v/>
      </c>
      <c r="D44" s="5">
        <f>IF(A44="","",IF(LEFT(B44,2)="休日","休日","祝日"))</f>
        <v/>
      </c>
      <c r="E44" s="5">
        <f>IF(A44="","",IF(AND(D44="祝日",H44=6),1,0))</f>
        <v/>
      </c>
      <c r="F44" s="5">
        <f>IF(A44="","",WEEKDAY(A44))</f>
        <v/>
      </c>
      <c r="G44" s="5">
        <f>IF(A44="","",YEAR(A44))</f>
        <v/>
      </c>
      <c r="H44" s="5">
        <f>IF(A44="","",WEEKDAY(A44,2))</f>
        <v/>
      </c>
    </row>
    <row r="45">
      <c r="A45" s="3" t="n">
        <v>43223</v>
      </c>
      <c r="B45" s="4" t="inlineStr">
        <is>
          <t>憲法記念日</t>
        </is>
      </c>
      <c r="C45" s="5">
        <f>IF(A45="","",TEXT(A45,"aaa"))</f>
        <v/>
      </c>
      <c r="D45" s="5">
        <f>IF(A45="","",IF(LEFT(B45,2)="休日","休日","祝日"))</f>
        <v/>
      </c>
      <c r="E45" s="5">
        <f>IF(A45="","",IF(AND(D45="祝日",H45=6),1,0))</f>
        <v/>
      </c>
      <c r="F45" s="5">
        <f>IF(A45="","",WEEKDAY(A45))</f>
        <v/>
      </c>
      <c r="G45" s="5">
        <f>IF(A45="","",YEAR(A45))</f>
        <v/>
      </c>
      <c r="H45" s="5">
        <f>IF(A45="","",WEEKDAY(A45,2))</f>
        <v/>
      </c>
    </row>
    <row r="46">
      <c r="A46" s="3" t="n">
        <v>43224</v>
      </c>
      <c r="B46" s="4" t="inlineStr">
        <is>
          <t>みどりの日</t>
        </is>
      </c>
      <c r="C46" s="5">
        <f>IF(A46="","",TEXT(A46,"aaa"))</f>
        <v/>
      </c>
      <c r="D46" s="5">
        <f>IF(A46="","",IF(LEFT(B46,2)="休日","休日","祝日"))</f>
        <v/>
      </c>
      <c r="E46" s="5">
        <f>IF(A46="","",IF(AND(D46="祝日",H46=6),1,0))</f>
        <v/>
      </c>
      <c r="F46" s="5">
        <f>IF(A46="","",WEEKDAY(A46))</f>
        <v/>
      </c>
      <c r="G46" s="5">
        <f>IF(A46="","",YEAR(A46))</f>
        <v/>
      </c>
      <c r="H46" s="5">
        <f>IF(A46="","",WEEKDAY(A46,2))</f>
        <v/>
      </c>
    </row>
    <row r="47">
      <c r="A47" s="3" t="n">
        <v>43225</v>
      </c>
      <c r="B47" s="4" t="inlineStr">
        <is>
          <t>こどもの日</t>
        </is>
      </c>
      <c r="C47" s="5">
        <f>IF(A47="","",TEXT(A47,"aaa"))</f>
        <v/>
      </c>
      <c r="D47" s="5">
        <f>IF(A47="","",IF(LEFT(B47,2)="休日","休日","祝日"))</f>
        <v/>
      </c>
      <c r="E47" s="5">
        <f>IF(A47="","",IF(AND(D47="祝日",H47=6),1,0))</f>
        <v/>
      </c>
      <c r="F47" s="5">
        <f>IF(A47="","",WEEKDAY(A47))</f>
        <v/>
      </c>
      <c r="G47" s="5">
        <f>IF(A47="","",YEAR(A47))</f>
        <v/>
      </c>
      <c r="H47" s="5">
        <f>IF(A47="","",WEEKDAY(A47,2))</f>
        <v/>
      </c>
    </row>
    <row r="48">
      <c r="A48" s="3" t="n">
        <v>43297</v>
      </c>
      <c r="B48" s="4" t="inlineStr">
        <is>
          <t>海の日</t>
        </is>
      </c>
      <c r="C48" s="5">
        <f>IF(A48="","",TEXT(A48,"aaa"))</f>
        <v/>
      </c>
      <c r="D48" s="5">
        <f>IF(A48="","",IF(LEFT(B48,2)="休日","休日","祝日"))</f>
        <v/>
      </c>
      <c r="E48" s="5">
        <f>IF(A48="","",IF(AND(D48="祝日",H48=6),1,0))</f>
        <v/>
      </c>
      <c r="F48" s="5">
        <f>IF(A48="","",WEEKDAY(A48))</f>
        <v/>
      </c>
      <c r="G48" s="5">
        <f>IF(A48="","",YEAR(A48))</f>
        <v/>
      </c>
      <c r="H48" s="5">
        <f>IF(A48="","",WEEKDAY(A48,2))</f>
        <v/>
      </c>
    </row>
    <row r="49">
      <c r="A49" s="3" t="n">
        <v>43323</v>
      </c>
      <c r="B49" s="4" t="inlineStr">
        <is>
          <t>山の日</t>
        </is>
      </c>
      <c r="C49" s="5">
        <f>IF(A49="","",TEXT(A49,"aaa"))</f>
        <v/>
      </c>
      <c r="D49" s="5">
        <f>IF(A49="","",IF(LEFT(B49,2)="休日","休日","祝日"))</f>
        <v/>
      </c>
      <c r="E49" s="5">
        <f>IF(A49="","",IF(AND(D49="祝日",H49=6),1,0))</f>
        <v/>
      </c>
      <c r="F49" s="5">
        <f>IF(A49="","",WEEKDAY(A49))</f>
        <v/>
      </c>
      <c r="G49" s="5">
        <f>IF(A49="","",YEAR(A49))</f>
        <v/>
      </c>
      <c r="H49" s="5">
        <f>IF(A49="","",WEEKDAY(A49,2))</f>
        <v/>
      </c>
    </row>
    <row r="50">
      <c r="A50" s="3" t="n">
        <v>43360</v>
      </c>
      <c r="B50" s="4" t="inlineStr">
        <is>
          <t>敬老の日</t>
        </is>
      </c>
      <c r="C50" s="5">
        <f>IF(A50="","",TEXT(A50,"aaa"))</f>
        <v/>
      </c>
      <c r="D50" s="5">
        <f>IF(A50="","",IF(LEFT(B50,2)="休日","休日","祝日"))</f>
        <v/>
      </c>
      <c r="E50" s="5">
        <f>IF(A50="","",IF(AND(D50="祝日",H50=6),1,0))</f>
        <v/>
      </c>
      <c r="F50" s="5">
        <f>IF(A50="","",WEEKDAY(A50))</f>
        <v/>
      </c>
      <c r="G50" s="5">
        <f>IF(A50="","",YEAR(A50))</f>
        <v/>
      </c>
      <c r="H50" s="5">
        <f>IF(A50="","",WEEKDAY(A50,2))</f>
        <v/>
      </c>
    </row>
    <row r="51">
      <c r="A51" s="3" t="n">
        <v>43366</v>
      </c>
      <c r="B51" s="4" t="inlineStr">
        <is>
          <t>秋分の日</t>
        </is>
      </c>
      <c r="C51" s="5">
        <f>IF(A51="","",TEXT(A51,"aaa"))</f>
        <v/>
      </c>
      <c r="D51" s="5">
        <f>IF(A51="","",IF(LEFT(B51,2)="休日","休日","祝日"))</f>
        <v/>
      </c>
      <c r="E51" s="5">
        <f>IF(A51="","",IF(AND(D51="祝日",H51=6),1,0))</f>
        <v/>
      </c>
      <c r="F51" s="5">
        <f>IF(A51="","",WEEKDAY(A51))</f>
        <v/>
      </c>
      <c r="G51" s="5">
        <f>IF(A51="","",YEAR(A51))</f>
        <v/>
      </c>
      <c r="H51" s="5">
        <f>IF(A51="","",WEEKDAY(A51,2))</f>
        <v/>
      </c>
    </row>
    <row r="52">
      <c r="A52" s="3" t="n">
        <v>43367</v>
      </c>
      <c r="B52" s="4" t="inlineStr">
        <is>
          <t>休日</t>
        </is>
      </c>
      <c r="C52" s="5">
        <f>IF(A52="","",TEXT(A52,"aaa"))</f>
        <v/>
      </c>
      <c r="D52" s="5">
        <f>IF(A52="","",IF(LEFT(B52,2)="休日","休日","祝日"))</f>
        <v/>
      </c>
      <c r="E52" s="5">
        <f>IF(A52="","",IF(AND(D52="祝日",H52=6),1,0))</f>
        <v/>
      </c>
      <c r="F52" s="5">
        <f>IF(A52="","",WEEKDAY(A52))</f>
        <v/>
      </c>
      <c r="G52" s="5">
        <f>IF(A52="","",YEAR(A52))</f>
        <v/>
      </c>
      <c r="H52" s="5">
        <f>IF(A52="","",WEEKDAY(A52,2))</f>
        <v/>
      </c>
    </row>
    <row r="53">
      <c r="A53" s="3" t="n">
        <v>43381</v>
      </c>
      <c r="B53" s="4" t="inlineStr">
        <is>
          <t>体育の日</t>
        </is>
      </c>
      <c r="C53" s="5">
        <f>IF(A53="","",TEXT(A53,"aaa"))</f>
        <v/>
      </c>
      <c r="D53" s="5">
        <f>IF(A53="","",IF(LEFT(B53,2)="休日","休日","祝日"))</f>
        <v/>
      </c>
      <c r="E53" s="5">
        <f>IF(A53="","",IF(AND(D53="祝日",H53=6),1,0))</f>
        <v/>
      </c>
      <c r="F53" s="5">
        <f>IF(A53="","",WEEKDAY(A53))</f>
        <v/>
      </c>
      <c r="G53" s="5">
        <f>IF(A53="","",YEAR(A53))</f>
        <v/>
      </c>
      <c r="H53" s="5">
        <f>IF(A53="","",WEEKDAY(A53,2))</f>
        <v/>
      </c>
    </row>
    <row r="54">
      <c r="A54" s="3" t="n">
        <v>43407</v>
      </c>
      <c r="B54" s="4" t="inlineStr">
        <is>
          <t>文化の日</t>
        </is>
      </c>
      <c r="C54" s="5">
        <f>IF(A54="","",TEXT(A54,"aaa"))</f>
        <v/>
      </c>
      <c r="D54" s="5">
        <f>IF(A54="","",IF(LEFT(B54,2)="休日","休日","祝日"))</f>
        <v/>
      </c>
      <c r="E54" s="5">
        <f>IF(A54="","",IF(AND(D54="祝日",H54=6),1,0))</f>
        <v/>
      </c>
      <c r="F54" s="5">
        <f>IF(A54="","",WEEKDAY(A54))</f>
        <v/>
      </c>
      <c r="G54" s="5">
        <f>IF(A54="","",YEAR(A54))</f>
        <v/>
      </c>
      <c r="H54" s="5">
        <f>IF(A54="","",WEEKDAY(A54,2))</f>
        <v/>
      </c>
    </row>
    <row r="55">
      <c r="A55" s="3" t="n">
        <v>43427</v>
      </c>
      <c r="B55" s="4" t="inlineStr">
        <is>
          <t>勤労感謝の日</t>
        </is>
      </c>
      <c r="C55" s="5">
        <f>IF(A55="","",TEXT(A55,"aaa"))</f>
        <v/>
      </c>
      <c r="D55" s="5">
        <f>IF(A55="","",IF(LEFT(B55,2)="休日","休日","祝日"))</f>
        <v/>
      </c>
      <c r="E55" s="5">
        <f>IF(A55="","",IF(AND(D55="祝日",H55=6),1,0))</f>
        <v/>
      </c>
      <c r="F55" s="5">
        <f>IF(A55="","",WEEKDAY(A55))</f>
        <v/>
      </c>
      <c r="G55" s="5">
        <f>IF(A55="","",YEAR(A55))</f>
        <v/>
      </c>
      <c r="H55" s="5">
        <f>IF(A55="","",WEEKDAY(A55,2))</f>
        <v/>
      </c>
    </row>
    <row r="56">
      <c r="A56" s="3" t="n">
        <v>43457</v>
      </c>
      <c r="B56" s="4" t="inlineStr">
        <is>
          <t>天皇誕生日</t>
        </is>
      </c>
      <c r="C56" s="5">
        <f>IF(A56="","",TEXT(A56,"aaa"))</f>
        <v/>
      </c>
      <c r="D56" s="5">
        <f>IF(A56="","",IF(LEFT(B56,2)="休日","休日","祝日"))</f>
        <v/>
      </c>
      <c r="E56" s="5">
        <f>IF(A56="","",IF(AND(D56="祝日",H56=6),1,0))</f>
        <v/>
      </c>
      <c r="F56" s="5">
        <f>IF(A56="","",WEEKDAY(A56))</f>
        <v/>
      </c>
      <c r="G56" s="5">
        <f>IF(A56="","",YEAR(A56))</f>
        <v/>
      </c>
      <c r="H56" s="5">
        <f>IF(A56="","",WEEKDAY(A56,2))</f>
        <v/>
      </c>
    </row>
    <row r="57">
      <c r="A57" s="3" t="n">
        <v>43458</v>
      </c>
      <c r="B57" s="4" t="inlineStr">
        <is>
          <t>休日</t>
        </is>
      </c>
      <c r="C57" s="5">
        <f>IF(A57="","",TEXT(A57,"aaa"))</f>
        <v/>
      </c>
      <c r="D57" s="5">
        <f>IF(A57="","",IF(LEFT(B57,2)="休日","休日","祝日"))</f>
        <v/>
      </c>
      <c r="E57" s="5">
        <f>IF(A57="","",IF(AND(D57="祝日",H57=6),1,0))</f>
        <v/>
      </c>
      <c r="F57" s="5">
        <f>IF(A57="","",WEEKDAY(A57))</f>
        <v/>
      </c>
      <c r="G57" s="5">
        <f>IF(A57="","",YEAR(A57))</f>
        <v/>
      </c>
      <c r="H57" s="5">
        <f>IF(A57="","",WEEKDAY(A57,2))</f>
        <v/>
      </c>
    </row>
    <row r="58">
      <c r="A58" s="3" t="n">
        <v>43466</v>
      </c>
      <c r="B58" s="4" t="inlineStr">
        <is>
          <t>元日</t>
        </is>
      </c>
      <c r="C58" s="5">
        <f>IF(A58="","",TEXT(A58,"aaa"))</f>
        <v/>
      </c>
      <c r="D58" s="5">
        <f>IF(A58="","",IF(LEFT(B58,2)="休日","休日","祝日"))</f>
        <v/>
      </c>
      <c r="E58" s="5">
        <f>IF(A58="","",IF(AND(D58="祝日",H58=6),1,0))</f>
        <v/>
      </c>
      <c r="F58" s="5">
        <f>IF(A58="","",WEEKDAY(A58))</f>
        <v/>
      </c>
      <c r="G58" s="5">
        <f>IF(A58="","",YEAR(A58))</f>
        <v/>
      </c>
      <c r="H58" s="5">
        <f>IF(A58="","",WEEKDAY(A58,2))</f>
        <v/>
      </c>
    </row>
    <row r="59">
      <c r="A59" s="3" t="n">
        <v>43479</v>
      </c>
      <c r="B59" s="4" t="inlineStr">
        <is>
          <t>成人の日</t>
        </is>
      </c>
      <c r="C59" s="5">
        <f>IF(A59="","",TEXT(A59,"aaa"))</f>
        <v/>
      </c>
      <c r="D59" s="5">
        <f>IF(A59="","",IF(LEFT(B59,2)="休日","休日","祝日"))</f>
        <v/>
      </c>
      <c r="E59" s="5">
        <f>IF(A59="","",IF(AND(D59="祝日",H59=6),1,0))</f>
        <v/>
      </c>
      <c r="F59" s="5">
        <f>IF(A59="","",WEEKDAY(A59))</f>
        <v/>
      </c>
      <c r="G59" s="5">
        <f>IF(A59="","",YEAR(A59))</f>
        <v/>
      </c>
      <c r="H59" s="5">
        <f>IF(A59="","",WEEKDAY(A59,2))</f>
        <v/>
      </c>
    </row>
    <row r="60">
      <c r="A60" s="3" t="n">
        <v>43507</v>
      </c>
      <c r="B60" s="4" t="inlineStr">
        <is>
          <t>建国記念の日</t>
        </is>
      </c>
      <c r="C60" s="5">
        <f>IF(A60="","",TEXT(A60,"aaa"))</f>
        <v/>
      </c>
      <c r="D60" s="5">
        <f>IF(A60="","",IF(LEFT(B60,2)="休日","休日","祝日"))</f>
        <v/>
      </c>
      <c r="E60" s="5">
        <f>IF(A60="","",IF(AND(D60="祝日",H60=6),1,0))</f>
        <v/>
      </c>
      <c r="F60" s="5">
        <f>IF(A60="","",WEEKDAY(A60))</f>
        <v/>
      </c>
      <c r="G60" s="5">
        <f>IF(A60="","",YEAR(A60))</f>
        <v/>
      </c>
      <c r="H60" s="5">
        <f>IF(A60="","",WEEKDAY(A60,2))</f>
        <v/>
      </c>
    </row>
    <row r="61">
      <c r="A61" s="3" t="n">
        <v>43545</v>
      </c>
      <c r="B61" s="4" t="inlineStr">
        <is>
          <t>春分の日</t>
        </is>
      </c>
      <c r="C61" s="5">
        <f>IF(A61="","",TEXT(A61,"aaa"))</f>
        <v/>
      </c>
      <c r="D61" s="5">
        <f>IF(A61="","",IF(LEFT(B61,2)="休日","休日","祝日"))</f>
        <v/>
      </c>
      <c r="E61" s="5">
        <f>IF(A61="","",IF(AND(D61="祝日",H61=6),1,0))</f>
        <v/>
      </c>
      <c r="F61" s="5">
        <f>IF(A61="","",WEEKDAY(A61))</f>
        <v/>
      </c>
      <c r="G61" s="5">
        <f>IF(A61="","",YEAR(A61))</f>
        <v/>
      </c>
      <c r="H61" s="5">
        <f>IF(A61="","",WEEKDAY(A61,2))</f>
        <v/>
      </c>
    </row>
    <row r="62">
      <c r="A62" s="3" t="n">
        <v>43584</v>
      </c>
      <c r="B62" s="4" t="inlineStr">
        <is>
          <t>昭和の日</t>
        </is>
      </c>
      <c r="C62" s="5">
        <f>IF(A62="","",TEXT(A62,"aaa"))</f>
        <v/>
      </c>
      <c r="D62" s="5">
        <f>IF(A62="","",IF(LEFT(B62,2)="休日","休日","祝日"))</f>
        <v/>
      </c>
      <c r="E62" s="5">
        <f>IF(A62="","",IF(AND(D62="祝日",H62=6),1,0))</f>
        <v/>
      </c>
      <c r="F62" s="5">
        <f>IF(A62="","",WEEKDAY(A62))</f>
        <v/>
      </c>
      <c r="G62" s="5">
        <f>IF(A62="","",YEAR(A62))</f>
        <v/>
      </c>
      <c r="H62" s="5">
        <f>IF(A62="","",WEEKDAY(A62,2))</f>
        <v/>
      </c>
    </row>
    <row r="63">
      <c r="A63" s="3" t="n">
        <v>43585</v>
      </c>
      <c r="B63" s="4" t="inlineStr">
        <is>
          <t>休日</t>
        </is>
      </c>
      <c r="C63" s="5">
        <f>IF(A63="","",TEXT(A63,"aaa"))</f>
        <v/>
      </c>
      <c r="D63" s="5">
        <f>IF(A63="","",IF(LEFT(B63,2)="休日","休日","祝日"))</f>
        <v/>
      </c>
      <c r="E63" s="5">
        <f>IF(A63="","",IF(AND(D63="祝日",H63=6),1,0))</f>
        <v/>
      </c>
      <c r="F63" s="5">
        <f>IF(A63="","",WEEKDAY(A63))</f>
        <v/>
      </c>
      <c r="G63" s="5">
        <f>IF(A63="","",YEAR(A63))</f>
        <v/>
      </c>
      <c r="H63" s="5">
        <f>IF(A63="","",WEEKDAY(A63,2))</f>
        <v/>
      </c>
    </row>
    <row r="64">
      <c r="A64" s="3" t="n">
        <v>43586</v>
      </c>
      <c r="B64" s="4" t="inlineStr">
        <is>
          <t>休日（祝日扱い）</t>
        </is>
      </c>
      <c r="C64" s="5">
        <f>IF(A64="","",TEXT(A64,"aaa"))</f>
        <v/>
      </c>
      <c r="D64" s="5">
        <f>IF(A64="","",IF(LEFT(B64,2)="休日","休日","祝日"))</f>
        <v/>
      </c>
      <c r="E64" s="5">
        <f>IF(A64="","",IF(AND(D64="祝日",H64=6),1,0))</f>
        <v/>
      </c>
      <c r="F64" s="5">
        <f>IF(A64="","",WEEKDAY(A64))</f>
        <v/>
      </c>
      <c r="G64" s="5">
        <f>IF(A64="","",YEAR(A64))</f>
        <v/>
      </c>
      <c r="H64" s="5">
        <f>IF(A64="","",WEEKDAY(A64,2))</f>
        <v/>
      </c>
    </row>
    <row r="65">
      <c r="A65" s="3" t="n">
        <v>43587</v>
      </c>
      <c r="B65" s="4" t="inlineStr">
        <is>
          <t>休日</t>
        </is>
      </c>
      <c r="C65" s="5">
        <f>IF(A65="","",TEXT(A65,"aaa"))</f>
        <v/>
      </c>
      <c r="D65" s="5">
        <f>IF(A65="","",IF(LEFT(B65,2)="休日","休日","祝日"))</f>
        <v/>
      </c>
      <c r="E65" s="5">
        <f>IF(A65="","",IF(AND(D65="祝日",H65=6),1,0))</f>
        <v/>
      </c>
      <c r="F65" s="5">
        <f>IF(A65="","",WEEKDAY(A65))</f>
        <v/>
      </c>
      <c r="G65" s="5">
        <f>IF(A65="","",YEAR(A65))</f>
        <v/>
      </c>
      <c r="H65" s="5">
        <f>IF(A65="","",WEEKDAY(A65,2))</f>
        <v/>
      </c>
    </row>
    <row r="66">
      <c r="A66" s="3" t="n">
        <v>43588</v>
      </c>
      <c r="B66" s="4" t="inlineStr">
        <is>
          <t>憲法記念日</t>
        </is>
      </c>
      <c r="C66" s="5">
        <f>IF(A66="","",TEXT(A66,"aaa"))</f>
        <v/>
      </c>
      <c r="D66" s="5">
        <f>IF(A66="","",IF(LEFT(B66,2)="休日","休日","祝日"))</f>
        <v/>
      </c>
      <c r="E66" s="5">
        <f>IF(A66="","",IF(AND(D66="祝日",H66=6),1,0))</f>
        <v/>
      </c>
      <c r="F66" s="5">
        <f>IF(A66="","",WEEKDAY(A66))</f>
        <v/>
      </c>
      <c r="G66" s="5">
        <f>IF(A66="","",YEAR(A66))</f>
        <v/>
      </c>
      <c r="H66" s="5">
        <f>IF(A66="","",WEEKDAY(A66,2))</f>
        <v/>
      </c>
    </row>
    <row r="67">
      <c r="A67" s="3" t="n">
        <v>43589</v>
      </c>
      <c r="B67" s="4" t="inlineStr">
        <is>
          <t>みどりの日</t>
        </is>
      </c>
      <c r="C67" s="5">
        <f>IF(A67="","",TEXT(A67,"aaa"))</f>
        <v/>
      </c>
      <c r="D67" s="5">
        <f>IF(A67="","",IF(LEFT(B67,2)="休日","休日","祝日"))</f>
        <v/>
      </c>
      <c r="E67" s="5">
        <f>IF(A67="","",IF(AND(D67="祝日",H67=6),1,0))</f>
        <v/>
      </c>
      <c r="F67" s="5">
        <f>IF(A67="","",WEEKDAY(A67))</f>
        <v/>
      </c>
      <c r="G67" s="5">
        <f>IF(A67="","",YEAR(A67))</f>
        <v/>
      </c>
      <c r="H67" s="5">
        <f>IF(A67="","",WEEKDAY(A67,2))</f>
        <v/>
      </c>
    </row>
    <row r="68">
      <c r="A68" s="3" t="n">
        <v>43590</v>
      </c>
      <c r="B68" s="4" t="inlineStr">
        <is>
          <t>こどもの日</t>
        </is>
      </c>
      <c r="C68" s="5">
        <f>IF(A68="","",TEXT(A68,"aaa"))</f>
        <v/>
      </c>
      <c r="D68" s="5">
        <f>IF(A68="","",IF(LEFT(B68,2)="休日","休日","祝日"))</f>
        <v/>
      </c>
      <c r="E68" s="5">
        <f>IF(A68="","",IF(AND(D68="祝日",H68=6),1,0))</f>
        <v/>
      </c>
      <c r="F68" s="5">
        <f>IF(A68="","",WEEKDAY(A68))</f>
        <v/>
      </c>
      <c r="G68" s="5">
        <f>IF(A68="","",YEAR(A68))</f>
        <v/>
      </c>
      <c r="H68" s="5">
        <f>IF(A68="","",WEEKDAY(A68,2))</f>
        <v/>
      </c>
    </row>
    <row r="69">
      <c r="A69" s="3" t="n">
        <v>43591</v>
      </c>
      <c r="B69" s="4" t="inlineStr">
        <is>
          <t>休日</t>
        </is>
      </c>
      <c r="C69" s="5">
        <f>IF(A69="","",TEXT(A69,"aaa"))</f>
        <v/>
      </c>
      <c r="D69" s="5">
        <f>IF(A69="","",IF(LEFT(B69,2)="休日","休日","祝日"))</f>
        <v/>
      </c>
      <c r="E69" s="5">
        <f>IF(A69="","",IF(AND(D69="祝日",H69=6),1,0))</f>
        <v/>
      </c>
      <c r="F69" s="5">
        <f>IF(A69="","",WEEKDAY(A69))</f>
        <v/>
      </c>
      <c r="G69" s="5">
        <f>IF(A69="","",YEAR(A69))</f>
        <v/>
      </c>
      <c r="H69" s="5">
        <f>IF(A69="","",WEEKDAY(A69,2))</f>
        <v/>
      </c>
    </row>
    <row r="70">
      <c r="A70" s="3" t="n">
        <v>43661</v>
      </c>
      <c r="B70" s="4" t="inlineStr">
        <is>
          <t>海の日</t>
        </is>
      </c>
      <c r="C70" s="5">
        <f>IF(A70="","",TEXT(A70,"aaa"))</f>
        <v/>
      </c>
      <c r="D70" s="5">
        <f>IF(A70="","",IF(LEFT(B70,2)="休日","休日","祝日"))</f>
        <v/>
      </c>
      <c r="E70" s="5">
        <f>IF(A70="","",IF(AND(D70="祝日",H70=6),1,0))</f>
        <v/>
      </c>
      <c r="F70" s="5">
        <f>IF(A70="","",WEEKDAY(A70))</f>
        <v/>
      </c>
      <c r="G70" s="5">
        <f>IF(A70="","",YEAR(A70))</f>
        <v/>
      </c>
      <c r="H70" s="5">
        <f>IF(A70="","",WEEKDAY(A70,2))</f>
        <v/>
      </c>
    </row>
    <row r="71">
      <c r="A71" s="3" t="n">
        <v>43688</v>
      </c>
      <c r="B71" s="4" t="inlineStr">
        <is>
          <t>山の日</t>
        </is>
      </c>
      <c r="C71" s="5">
        <f>IF(A71="","",TEXT(A71,"aaa"))</f>
        <v/>
      </c>
      <c r="D71" s="5">
        <f>IF(A71="","",IF(LEFT(B71,2)="休日","休日","祝日"))</f>
        <v/>
      </c>
      <c r="E71" s="5">
        <f>IF(A71="","",IF(AND(D71="祝日",H71=6),1,0))</f>
        <v/>
      </c>
      <c r="F71" s="5">
        <f>IF(A71="","",WEEKDAY(A71))</f>
        <v/>
      </c>
      <c r="G71" s="5">
        <f>IF(A71="","",YEAR(A71))</f>
        <v/>
      </c>
      <c r="H71" s="5">
        <f>IF(A71="","",WEEKDAY(A71,2))</f>
        <v/>
      </c>
    </row>
    <row r="72">
      <c r="A72" s="3" t="n">
        <v>43689</v>
      </c>
      <c r="B72" s="4" t="inlineStr">
        <is>
          <t>休日</t>
        </is>
      </c>
      <c r="C72" s="5">
        <f>IF(A72="","",TEXT(A72,"aaa"))</f>
        <v/>
      </c>
      <c r="D72" s="5">
        <f>IF(A72="","",IF(LEFT(B72,2)="休日","休日","祝日"))</f>
        <v/>
      </c>
      <c r="E72" s="5">
        <f>IF(A72="","",IF(AND(D72="祝日",H72=6),1,0))</f>
        <v/>
      </c>
      <c r="F72" s="5">
        <f>IF(A72="","",WEEKDAY(A72))</f>
        <v/>
      </c>
      <c r="G72" s="5">
        <f>IF(A72="","",YEAR(A72))</f>
        <v/>
      </c>
      <c r="H72" s="5">
        <f>IF(A72="","",WEEKDAY(A72,2))</f>
        <v/>
      </c>
    </row>
    <row r="73">
      <c r="A73" s="3" t="n">
        <v>43724</v>
      </c>
      <c r="B73" s="4" t="inlineStr">
        <is>
          <t>敬老の日</t>
        </is>
      </c>
      <c r="C73" s="5">
        <f>IF(A73="","",TEXT(A73,"aaa"))</f>
        <v/>
      </c>
      <c r="D73" s="5">
        <f>IF(A73="","",IF(LEFT(B73,2)="休日","休日","祝日"))</f>
        <v/>
      </c>
      <c r="E73" s="5">
        <f>IF(A73="","",IF(AND(D73="祝日",H73=6),1,0))</f>
        <v/>
      </c>
      <c r="F73" s="5">
        <f>IF(A73="","",WEEKDAY(A73))</f>
        <v/>
      </c>
      <c r="G73" s="5">
        <f>IF(A73="","",YEAR(A73))</f>
        <v/>
      </c>
      <c r="H73" s="5">
        <f>IF(A73="","",WEEKDAY(A73,2))</f>
        <v/>
      </c>
    </row>
    <row r="74">
      <c r="A74" s="3" t="n">
        <v>43731</v>
      </c>
      <c r="B74" s="4" t="inlineStr">
        <is>
          <t>秋分の日</t>
        </is>
      </c>
      <c r="C74" s="5">
        <f>IF(A74="","",TEXT(A74,"aaa"))</f>
        <v/>
      </c>
      <c r="D74" s="5">
        <f>IF(A74="","",IF(LEFT(B74,2)="休日","休日","祝日"))</f>
        <v/>
      </c>
      <c r="E74" s="5">
        <f>IF(A74="","",IF(AND(D74="祝日",H74=6),1,0))</f>
        <v/>
      </c>
      <c r="F74" s="5">
        <f>IF(A74="","",WEEKDAY(A74))</f>
        <v/>
      </c>
      <c r="G74" s="5">
        <f>IF(A74="","",YEAR(A74))</f>
        <v/>
      </c>
      <c r="H74" s="5">
        <f>IF(A74="","",WEEKDAY(A74,2))</f>
        <v/>
      </c>
    </row>
    <row r="75">
      <c r="A75" s="3" t="n">
        <v>43752</v>
      </c>
      <c r="B75" s="4" t="inlineStr">
        <is>
          <t>体育の日（スポーツの日）</t>
        </is>
      </c>
      <c r="C75" s="5">
        <f>IF(A75="","",TEXT(A75,"aaa"))</f>
        <v/>
      </c>
      <c r="D75" s="5">
        <f>IF(A75="","",IF(LEFT(B75,2)="休日","休日","祝日"))</f>
        <v/>
      </c>
      <c r="E75" s="5">
        <f>IF(A75="","",IF(AND(D75="祝日",H75=6),1,0))</f>
        <v/>
      </c>
      <c r="F75" s="5">
        <f>IF(A75="","",WEEKDAY(A75))</f>
        <v/>
      </c>
      <c r="G75" s="5">
        <f>IF(A75="","",YEAR(A75))</f>
        <v/>
      </c>
      <c r="H75" s="5">
        <f>IF(A75="","",WEEKDAY(A75,2))</f>
        <v/>
      </c>
    </row>
    <row r="76">
      <c r="A76" s="3" t="n">
        <v>43760</v>
      </c>
      <c r="B76" s="4" t="inlineStr">
        <is>
          <t>休日（祝日扱い）</t>
        </is>
      </c>
      <c r="C76" s="5">
        <f>IF(A76="","",TEXT(A76,"aaa"))</f>
        <v/>
      </c>
      <c r="D76" s="5">
        <f>IF(A76="","",IF(LEFT(B76,2)="休日","休日","祝日"))</f>
        <v/>
      </c>
      <c r="E76" s="5">
        <f>IF(A76="","",IF(AND(D76="祝日",H76=6),1,0))</f>
        <v/>
      </c>
      <c r="F76" s="5">
        <f>IF(A76="","",WEEKDAY(A76))</f>
        <v/>
      </c>
      <c r="G76" s="5">
        <f>IF(A76="","",YEAR(A76))</f>
        <v/>
      </c>
      <c r="H76" s="5">
        <f>IF(A76="","",WEEKDAY(A76,2))</f>
        <v/>
      </c>
    </row>
    <row r="77">
      <c r="A77" s="3" t="n">
        <v>43772</v>
      </c>
      <c r="B77" s="4" t="inlineStr">
        <is>
          <t>文化の日</t>
        </is>
      </c>
      <c r="C77" s="5">
        <f>IF(A77="","",TEXT(A77,"aaa"))</f>
        <v/>
      </c>
      <c r="D77" s="5">
        <f>IF(A77="","",IF(LEFT(B77,2)="休日","休日","祝日"))</f>
        <v/>
      </c>
      <c r="E77" s="5">
        <f>IF(A77="","",IF(AND(D77="祝日",H77=6),1,0))</f>
        <v/>
      </c>
      <c r="F77" s="5">
        <f>IF(A77="","",WEEKDAY(A77))</f>
        <v/>
      </c>
      <c r="G77" s="5">
        <f>IF(A77="","",YEAR(A77))</f>
        <v/>
      </c>
      <c r="H77" s="5">
        <f>IF(A77="","",WEEKDAY(A77,2))</f>
        <v/>
      </c>
    </row>
    <row r="78">
      <c r="A78" s="3" t="n">
        <v>43773</v>
      </c>
      <c r="B78" s="4" t="inlineStr">
        <is>
          <t>休日</t>
        </is>
      </c>
      <c r="C78" s="5">
        <f>IF(A78="","",TEXT(A78,"aaa"))</f>
        <v/>
      </c>
      <c r="D78" s="5">
        <f>IF(A78="","",IF(LEFT(B78,2)="休日","休日","祝日"))</f>
        <v/>
      </c>
      <c r="E78" s="5">
        <f>IF(A78="","",IF(AND(D78="祝日",H78=6),1,0))</f>
        <v/>
      </c>
      <c r="F78" s="5">
        <f>IF(A78="","",WEEKDAY(A78))</f>
        <v/>
      </c>
      <c r="G78" s="5">
        <f>IF(A78="","",YEAR(A78))</f>
        <v/>
      </c>
      <c r="H78" s="5">
        <f>IF(A78="","",WEEKDAY(A78,2))</f>
        <v/>
      </c>
    </row>
    <row r="79">
      <c r="A79" s="3" t="n">
        <v>43792</v>
      </c>
      <c r="B79" s="4" t="inlineStr">
        <is>
          <t>勤労感謝の日</t>
        </is>
      </c>
      <c r="C79" s="5">
        <f>IF(A79="","",TEXT(A79,"aaa"))</f>
        <v/>
      </c>
      <c r="D79" s="5">
        <f>IF(A79="","",IF(LEFT(B79,2)="休日","休日","祝日"))</f>
        <v/>
      </c>
      <c r="E79" s="5">
        <f>IF(A79="","",IF(AND(D79="祝日",H79=6),1,0))</f>
        <v/>
      </c>
      <c r="F79" s="5">
        <f>IF(A79="","",WEEKDAY(A79))</f>
        <v/>
      </c>
      <c r="G79" s="5">
        <f>IF(A79="","",YEAR(A79))</f>
        <v/>
      </c>
      <c r="H79" s="5">
        <f>IF(A79="","",WEEKDAY(A79,2))</f>
        <v/>
      </c>
    </row>
    <row r="80">
      <c r="A80" s="3" t="n">
        <v>43831</v>
      </c>
      <c r="B80" s="4" t="inlineStr">
        <is>
          <t>元日</t>
        </is>
      </c>
      <c r="C80" s="5">
        <f>IF(A80="","",TEXT(A80,"aaa"))</f>
        <v/>
      </c>
      <c r="D80" s="5">
        <f>IF(A80="","",IF(LEFT(B80,2)="休日","休日","祝日"))</f>
        <v/>
      </c>
      <c r="E80" s="5">
        <f>IF(A80="","",IF(AND(D80="祝日",H80=6),1,0))</f>
        <v/>
      </c>
      <c r="F80" s="5">
        <f>IF(A80="","",WEEKDAY(A80))</f>
        <v/>
      </c>
      <c r="G80" s="5">
        <f>IF(A80="","",YEAR(A80))</f>
        <v/>
      </c>
      <c r="H80" s="5">
        <f>IF(A80="","",WEEKDAY(A80,2))</f>
        <v/>
      </c>
    </row>
    <row r="81">
      <c r="A81" s="3" t="n">
        <v>43843</v>
      </c>
      <c r="B81" s="4" t="inlineStr">
        <is>
          <t>成人の日</t>
        </is>
      </c>
      <c r="C81" s="5">
        <f>IF(A81="","",TEXT(A81,"aaa"))</f>
        <v/>
      </c>
      <c r="D81" s="5">
        <f>IF(A81="","",IF(LEFT(B81,2)="休日","休日","祝日"))</f>
        <v/>
      </c>
      <c r="E81" s="5">
        <f>IF(A81="","",IF(AND(D81="祝日",H81=6),1,0))</f>
        <v/>
      </c>
      <c r="F81" s="5">
        <f>IF(A81="","",WEEKDAY(A81))</f>
        <v/>
      </c>
      <c r="G81" s="5">
        <f>IF(A81="","",YEAR(A81))</f>
        <v/>
      </c>
      <c r="H81" s="5">
        <f>IF(A81="","",WEEKDAY(A81,2))</f>
        <v/>
      </c>
    </row>
    <row r="82">
      <c r="A82" s="3" t="n">
        <v>43872</v>
      </c>
      <c r="B82" s="4" t="inlineStr">
        <is>
          <t>建国記念の日</t>
        </is>
      </c>
      <c r="C82" s="5">
        <f>IF(A82="","",TEXT(A82,"aaa"))</f>
        <v/>
      </c>
      <c r="D82" s="5">
        <f>IF(A82="","",IF(LEFT(B82,2)="休日","休日","祝日"))</f>
        <v/>
      </c>
      <c r="E82" s="5">
        <f>IF(A82="","",IF(AND(D82="祝日",H82=6),1,0))</f>
        <v/>
      </c>
      <c r="F82" s="5">
        <f>IF(A82="","",WEEKDAY(A82))</f>
        <v/>
      </c>
      <c r="G82" s="5">
        <f>IF(A82="","",YEAR(A82))</f>
        <v/>
      </c>
      <c r="H82" s="5">
        <f>IF(A82="","",WEEKDAY(A82,2))</f>
        <v/>
      </c>
    </row>
    <row r="83">
      <c r="A83" s="3" t="n">
        <v>43884</v>
      </c>
      <c r="B83" s="4" t="inlineStr">
        <is>
          <t>天皇誕生日</t>
        </is>
      </c>
      <c r="C83" s="5">
        <f>IF(A83="","",TEXT(A83,"aaa"))</f>
        <v/>
      </c>
      <c r="D83" s="5">
        <f>IF(A83="","",IF(LEFT(B83,2)="休日","休日","祝日"))</f>
        <v/>
      </c>
      <c r="E83" s="5">
        <f>IF(A83="","",IF(AND(D83="祝日",H83=6),1,0))</f>
        <v/>
      </c>
      <c r="F83" s="5">
        <f>IF(A83="","",WEEKDAY(A83))</f>
        <v/>
      </c>
      <c r="G83" s="5">
        <f>IF(A83="","",YEAR(A83))</f>
        <v/>
      </c>
      <c r="H83" s="5">
        <f>IF(A83="","",WEEKDAY(A83,2))</f>
        <v/>
      </c>
    </row>
    <row r="84">
      <c r="A84" s="3" t="n">
        <v>43885</v>
      </c>
      <c r="B84" s="4" t="inlineStr">
        <is>
          <t>休日</t>
        </is>
      </c>
      <c r="C84" s="5">
        <f>IF(A84="","",TEXT(A84,"aaa"))</f>
        <v/>
      </c>
      <c r="D84" s="5">
        <f>IF(A84="","",IF(LEFT(B84,2)="休日","休日","祝日"))</f>
        <v/>
      </c>
      <c r="E84" s="5">
        <f>IF(A84="","",IF(AND(D84="祝日",H84=6),1,0))</f>
        <v/>
      </c>
      <c r="F84" s="5">
        <f>IF(A84="","",WEEKDAY(A84))</f>
        <v/>
      </c>
      <c r="G84" s="5">
        <f>IF(A84="","",YEAR(A84))</f>
        <v/>
      </c>
      <c r="H84" s="5">
        <f>IF(A84="","",WEEKDAY(A84,2))</f>
        <v/>
      </c>
    </row>
    <row r="85">
      <c r="A85" s="3" t="n">
        <v>43910</v>
      </c>
      <c r="B85" s="4" t="inlineStr">
        <is>
          <t>春分の日</t>
        </is>
      </c>
      <c r="C85" s="5">
        <f>IF(A85="","",TEXT(A85,"aaa"))</f>
        <v/>
      </c>
      <c r="D85" s="5">
        <f>IF(A85="","",IF(LEFT(B85,2)="休日","休日","祝日"))</f>
        <v/>
      </c>
      <c r="E85" s="5">
        <f>IF(A85="","",IF(AND(D85="祝日",H85=6),1,0))</f>
        <v/>
      </c>
      <c r="F85" s="5">
        <f>IF(A85="","",WEEKDAY(A85))</f>
        <v/>
      </c>
      <c r="G85" s="5">
        <f>IF(A85="","",YEAR(A85))</f>
        <v/>
      </c>
      <c r="H85" s="5">
        <f>IF(A85="","",WEEKDAY(A85,2))</f>
        <v/>
      </c>
    </row>
    <row r="86">
      <c r="A86" s="3" t="n">
        <v>43950</v>
      </c>
      <c r="B86" s="4" t="inlineStr">
        <is>
          <t>昭和の日</t>
        </is>
      </c>
      <c r="C86" s="5">
        <f>IF(A86="","",TEXT(A86,"aaa"))</f>
        <v/>
      </c>
      <c r="D86" s="5">
        <f>IF(A86="","",IF(LEFT(B86,2)="休日","休日","祝日"))</f>
        <v/>
      </c>
      <c r="E86" s="5">
        <f>IF(A86="","",IF(AND(D86="祝日",H86=6),1,0))</f>
        <v/>
      </c>
      <c r="F86" s="5">
        <f>IF(A86="","",WEEKDAY(A86))</f>
        <v/>
      </c>
      <c r="G86" s="5">
        <f>IF(A86="","",YEAR(A86))</f>
        <v/>
      </c>
      <c r="H86" s="5">
        <f>IF(A86="","",WEEKDAY(A86,2))</f>
        <v/>
      </c>
    </row>
    <row r="87">
      <c r="A87" s="3" t="n">
        <v>43954</v>
      </c>
      <c r="B87" s="4" t="inlineStr">
        <is>
          <t>憲法記念日</t>
        </is>
      </c>
      <c r="C87" s="5">
        <f>IF(A87="","",TEXT(A87,"aaa"))</f>
        <v/>
      </c>
      <c r="D87" s="5">
        <f>IF(A87="","",IF(LEFT(B87,2)="休日","休日","祝日"))</f>
        <v/>
      </c>
      <c r="E87" s="5">
        <f>IF(A87="","",IF(AND(D87="祝日",H87=6),1,0))</f>
        <v/>
      </c>
      <c r="F87" s="5">
        <f>IF(A87="","",WEEKDAY(A87))</f>
        <v/>
      </c>
      <c r="G87" s="5">
        <f>IF(A87="","",YEAR(A87))</f>
        <v/>
      </c>
      <c r="H87" s="5">
        <f>IF(A87="","",WEEKDAY(A87,2))</f>
        <v/>
      </c>
    </row>
    <row r="88">
      <c r="A88" s="3" t="n">
        <v>43955</v>
      </c>
      <c r="B88" s="4" t="inlineStr">
        <is>
          <t>みどりの日</t>
        </is>
      </c>
      <c r="C88" s="5">
        <f>IF(A88="","",TEXT(A88,"aaa"))</f>
        <v/>
      </c>
      <c r="D88" s="5">
        <f>IF(A88="","",IF(LEFT(B88,2)="休日","休日","祝日"))</f>
        <v/>
      </c>
      <c r="E88" s="5">
        <f>IF(A88="","",IF(AND(D88="祝日",H88=6),1,0))</f>
        <v/>
      </c>
      <c r="F88" s="5">
        <f>IF(A88="","",WEEKDAY(A88))</f>
        <v/>
      </c>
      <c r="G88" s="5">
        <f>IF(A88="","",YEAR(A88))</f>
        <v/>
      </c>
      <c r="H88" s="5">
        <f>IF(A88="","",WEEKDAY(A88,2))</f>
        <v/>
      </c>
    </row>
    <row r="89">
      <c r="A89" s="3" t="n">
        <v>43956</v>
      </c>
      <c r="B89" s="4" t="inlineStr">
        <is>
          <t>こどもの日</t>
        </is>
      </c>
      <c r="C89" s="5">
        <f>IF(A89="","",TEXT(A89,"aaa"))</f>
        <v/>
      </c>
      <c r="D89" s="5">
        <f>IF(A89="","",IF(LEFT(B89,2)="休日","休日","祝日"))</f>
        <v/>
      </c>
      <c r="E89" s="5">
        <f>IF(A89="","",IF(AND(D89="祝日",H89=6),1,0))</f>
        <v/>
      </c>
      <c r="F89" s="5">
        <f>IF(A89="","",WEEKDAY(A89))</f>
        <v/>
      </c>
      <c r="G89" s="5">
        <f>IF(A89="","",YEAR(A89))</f>
        <v/>
      </c>
      <c r="H89" s="5">
        <f>IF(A89="","",WEEKDAY(A89,2))</f>
        <v/>
      </c>
    </row>
    <row r="90">
      <c r="A90" s="3" t="n">
        <v>43957</v>
      </c>
      <c r="B90" s="4" t="inlineStr">
        <is>
          <t>休日</t>
        </is>
      </c>
      <c r="C90" s="5">
        <f>IF(A90="","",TEXT(A90,"aaa"))</f>
        <v/>
      </c>
      <c r="D90" s="5">
        <f>IF(A90="","",IF(LEFT(B90,2)="休日","休日","祝日"))</f>
        <v/>
      </c>
      <c r="E90" s="5">
        <f>IF(A90="","",IF(AND(D90="祝日",H90=6),1,0))</f>
        <v/>
      </c>
      <c r="F90" s="5">
        <f>IF(A90="","",WEEKDAY(A90))</f>
        <v/>
      </c>
      <c r="G90" s="5">
        <f>IF(A90="","",YEAR(A90))</f>
        <v/>
      </c>
      <c r="H90" s="5">
        <f>IF(A90="","",WEEKDAY(A90,2))</f>
        <v/>
      </c>
    </row>
    <row r="91">
      <c r="A91" s="3" t="n">
        <v>44035</v>
      </c>
      <c r="B91" s="4" t="inlineStr">
        <is>
          <t>海の日</t>
        </is>
      </c>
      <c r="C91" s="5">
        <f>IF(A91="","",TEXT(A91,"aaa"))</f>
        <v/>
      </c>
      <c r="D91" s="5">
        <f>IF(A91="","",IF(LEFT(B91,2)="休日","休日","祝日"))</f>
        <v/>
      </c>
      <c r="E91" s="5">
        <f>IF(A91="","",IF(AND(D91="祝日",H91=6),1,0))</f>
        <v/>
      </c>
      <c r="F91" s="5">
        <f>IF(A91="","",WEEKDAY(A91))</f>
        <v/>
      </c>
      <c r="G91" s="5">
        <f>IF(A91="","",YEAR(A91))</f>
        <v/>
      </c>
      <c r="H91" s="5">
        <f>IF(A91="","",WEEKDAY(A91,2))</f>
        <v/>
      </c>
    </row>
    <row r="92">
      <c r="A92" s="3" t="n">
        <v>44036</v>
      </c>
      <c r="B92" s="4" t="inlineStr">
        <is>
          <t>スポーツの日</t>
        </is>
      </c>
      <c r="C92" s="5">
        <f>IF(A92="","",TEXT(A92,"aaa"))</f>
        <v/>
      </c>
      <c r="D92" s="5">
        <f>IF(A92="","",IF(LEFT(B92,2)="休日","休日","祝日"))</f>
        <v/>
      </c>
      <c r="E92" s="5">
        <f>IF(A92="","",IF(AND(D92="祝日",H92=6),1,0))</f>
        <v/>
      </c>
      <c r="F92" s="5">
        <f>IF(A92="","",WEEKDAY(A92))</f>
        <v/>
      </c>
      <c r="G92" s="5">
        <f>IF(A92="","",YEAR(A92))</f>
        <v/>
      </c>
      <c r="H92" s="5">
        <f>IF(A92="","",WEEKDAY(A92,2))</f>
        <v/>
      </c>
    </row>
    <row r="93">
      <c r="A93" s="3" t="n">
        <v>44053</v>
      </c>
      <c r="B93" s="4" t="inlineStr">
        <is>
          <t>山の日</t>
        </is>
      </c>
      <c r="C93" s="5">
        <f>IF(A93="","",TEXT(A93,"aaa"))</f>
        <v/>
      </c>
      <c r="D93" s="5">
        <f>IF(A93="","",IF(LEFT(B93,2)="休日","休日","祝日"))</f>
        <v/>
      </c>
      <c r="E93" s="5">
        <f>IF(A93="","",IF(AND(D93="祝日",H93=6),1,0))</f>
        <v/>
      </c>
      <c r="F93" s="5">
        <f>IF(A93="","",WEEKDAY(A93))</f>
        <v/>
      </c>
      <c r="G93" s="5">
        <f>IF(A93="","",YEAR(A93))</f>
        <v/>
      </c>
      <c r="H93" s="5">
        <f>IF(A93="","",WEEKDAY(A93,2))</f>
        <v/>
      </c>
    </row>
    <row r="94">
      <c r="A94" s="3" t="n">
        <v>44095</v>
      </c>
      <c r="B94" s="4" t="inlineStr">
        <is>
          <t>敬老の日</t>
        </is>
      </c>
      <c r="C94" s="5">
        <f>IF(A94="","",TEXT(A94,"aaa"))</f>
        <v/>
      </c>
      <c r="D94" s="5">
        <f>IF(A94="","",IF(LEFT(B94,2)="休日","休日","祝日"))</f>
        <v/>
      </c>
      <c r="E94" s="5">
        <f>IF(A94="","",IF(AND(D94="祝日",H94=6),1,0))</f>
        <v/>
      </c>
      <c r="F94" s="5">
        <f>IF(A94="","",WEEKDAY(A94))</f>
        <v/>
      </c>
      <c r="G94" s="5">
        <f>IF(A94="","",YEAR(A94))</f>
        <v/>
      </c>
      <c r="H94" s="5">
        <f>IF(A94="","",WEEKDAY(A94,2))</f>
        <v/>
      </c>
    </row>
    <row r="95">
      <c r="A95" s="3" t="n">
        <v>44096</v>
      </c>
      <c r="B95" s="4" t="inlineStr">
        <is>
          <t>秋分の日</t>
        </is>
      </c>
      <c r="C95" s="5">
        <f>IF(A95="","",TEXT(A95,"aaa"))</f>
        <v/>
      </c>
      <c r="D95" s="5">
        <f>IF(A95="","",IF(LEFT(B95,2)="休日","休日","祝日"))</f>
        <v/>
      </c>
      <c r="E95" s="5">
        <f>IF(A95="","",IF(AND(D95="祝日",H95=6),1,0))</f>
        <v/>
      </c>
      <c r="F95" s="5">
        <f>IF(A95="","",WEEKDAY(A95))</f>
        <v/>
      </c>
      <c r="G95" s="5">
        <f>IF(A95="","",YEAR(A95))</f>
        <v/>
      </c>
      <c r="H95" s="5">
        <f>IF(A95="","",WEEKDAY(A95,2))</f>
        <v/>
      </c>
    </row>
    <row r="96">
      <c r="A96" s="3" t="n">
        <v>44138</v>
      </c>
      <c r="B96" s="4" t="inlineStr">
        <is>
          <t>文化の日</t>
        </is>
      </c>
      <c r="C96" s="5">
        <f>IF(A96="","",TEXT(A96,"aaa"))</f>
        <v/>
      </c>
      <c r="D96" s="5">
        <f>IF(A96="","",IF(LEFT(B96,2)="休日","休日","祝日"))</f>
        <v/>
      </c>
      <c r="E96" s="5">
        <f>IF(A96="","",IF(AND(D96="祝日",H96=6),1,0))</f>
        <v/>
      </c>
      <c r="F96" s="5">
        <f>IF(A96="","",WEEKDAY(A96))</f>
        <v/>
      </c>
      <c r="G96" s="5">
        <f>IF(A96="","",YEAR(A96))</f>
        <v/>
      </c>
      <c r="H96" s="5">
        <f>IF(A96="","",WEEKDAY(A96,2))</f>
        <v/>
      </c>
    </row>
    <row r="97">
      <c r="A97" s="3" t="n">
        <v>44158</v>
      </c>
      <c r="B97" s="4" t="inlineStr">
        <is>
          <t>勤労感謝の日</t>
        </is>
      </c>
      <c r="C97" s="5">
        <f>IF(A97="","",TEXT(A97,"aaa"))</f>
        <v/>
      </c>
      <c r="D97" s="5">
        <f>IF(A97="","",IF(LEFT(B97,2)="休日","休日","祝日"))</f>
        <v/>
      </c>
      <c r="E97" s="5">
        <f>IF(A97="","",IF(AND(D97="祝日",H97=6),1,0))</f>
        <v/>
      </c>
      <c r="F97" s="5">
        <f>IF(A97="","",WEEKDAY(A97))</f>
        <v/>
      </c>
      <c r="G97" s="5">
        <f>IF(A97="","",YEAR(A97))</f>
        <v/>
      </c>
      <c r="H97" s="5">
        <f>IF(A97="","",WEEKDAY(A97,2))</f>
        <v/>
      </c>
    </row>
    <row r="98">
      <c r="A98" s="3" t="n">
        <v>44197</v>
      </c>
      <c r="B98" s="4" t="inlineStr">
        <is>
          <t>元日</t>
        </is>
      </c>
      <c r="C98" s="5">
        <f>IF(A98="","",TEXT(A98,"aaa"))</f>
        <v/>
      </c>
      <c r="D98" s="5">
        <f>IF(A98="","",IF(LEFT(B98,2)="休日","休日","祝日"))</f>
        <v/>
      </c>
      <c r="E98" s="5">
        <f>IF(A98="","",IF(AND(D98="祝日",H98=6),1,0))</f>
        <v/>
      </c>
      <c r="F98" s="5">
        <f>IF(A98="","",WEEKDAY(A98))</f>
        <v/>
      </c>
      <c r="G98" s="5">
        <f>IF(A98="","",YEAR(A98))</f>
        <v/>
      </c>
      <c r="H98" s="5">
        <f>IF(A98="","",WEEKDAY(A98,2))</f>
        <v/>
      </c>
    </row>
    <row r="99">
      <c r="A99" s="3" t="n">
        <v>44207</v>
      </c>
      <c r="B99" s="4" t="inlineStr">
        <is>
          <t>成人の日</t>
        </is>
      </c>
      <c r="C99" s="5">
        <f>IF(A99="","",TEXT(A99,"aaa"))</f>
        <v/>
      </c>
      <c r="D99" s="5">
        <f>IF(A99="","",IF(LEFT(B99,2)="休日","休日","祝日"))</f>
        <v/>
      </c>
      <c r="E99" s="5">
        <f>IF(A99="","",IF(AND(D99="祝日",H99=6),1,0))</f>
        <v/>
      </c>
      <c r="F99" s="5">
        <f>IF(A99="","",WEEKDAY(A99))</f>
        <v/>
      </c>
      <c r="G99" s="5">
        <f>IF(A99="","",YEAR(A99))</f>
        <v/>
      </c>
      <c r="H99" s="5">
        <f>IF(A99="","",WEEKDAY(A99,2))</f>
        <v/>
      </c>
    </row>
    <row r="100">
      <c r="A100" s="3" t="n">
        <v>44238</v>
      </c>
      <c r="B100" s="4" t="inlineStr">
        <is>
          <t>建国記念の日</t>
        </is>
      </c>
      <c r="C100" s="5">
        <f>IF(A100="","",TEXT(A100,"aaa"))</f>
        <v/>
      </c>
      <c r="D100" s="5">
        <f>IF(A100="","",IF(LEFT(B100,2)="休日","休日","祝日"))</f>
        <v/>
      </c>
      <c r="E100" s="5">
        <f>IF(A100="","",IF(AND(D100="祝日",H100=6),1,0))</f>
        <v/>
      </c>
      <c r="F100" s="5">
        <f>IF(A100="","",WEEKDAY(A100))</f>
        <v/>
      </c>
      <c r="G100" s="5">
        <f>IF(A100="","",YEAR(A100))</f>
        <v/>
      </c>
      <c r="H100" s="5">
        <f>IF(A100="","",WEEKDAY(A100,2))</f>
        <v/>
      </c>
    </row>
    <row r="101">
      <c r="A101" s="3" t="n">
        <v>44250</v>
      </c>
      <c r="B101" s="4" t="inlineStr">
        <is>
          <t>天皇誕生日</t>
        </is>
      </c>
      <c r="C101" s="5">
        <f>IF(A101="","",TEXT(A101,"aaa"))</f>
        <v/>
      </c>
      <c r="D101" s="5">
        <f>IF(A101="","",IF(LEFT(B101,2)="休日","休日","祝日"))</f>
        <v/>
      </c>
      <c r="E101" s="5">
        <f>IF(A101="","",IF(AND(D101="祝日",H101=6),1,0))</f>
        <v/>
      </c>
      <c r="F101" s="5">
        <f>IF(A101="","",WEEKDAY(A101))</f>
        <v/>
      </c>
      <c r="G101" s="5">
        <f>IF(A101="","",YEAR(A101))</f>
        <v/>
      </c>
      <c r="H101" s="5">
        <f>IF(A101="","",WEEKDAY(A101,2))</f>
        <v/>
      </c>
    </row>
    <row r="102">
      <c r="A102" s="3" t="n">
        <v>44275</v>
      </c>
      <c r="B102" s="4" t="inlineStr">
        <is>
          <t>春分の日</t>
        </is>
      </c>
      <c r="C102" s="5">
        <f>IF(A102="","",TEXT(A102,"aaa"))</f>
        <v/>
      </c>
      <c r="D102" s="5">
        <f>IF(A102="","",IF(LEFT(B102,2)="休日","休日","祝日"))</f>
        <v/>
      </c>
      <c r="E102" s="5">
        <f>IF(A102="","",IF(AND(D102="祝日",H102=6),1,0))</f>
        <v/>
      </c>
      <c r="F102" s="5">
        <f>IF(A102="","",WEEKDAY(A102))</f>
        <v/>
      </c>
      <c r="G102" s="5">
        <f>IF(A102="","",YEAR(A102))</f>
        <v/>
      </c>
      <c r="H102" s="5">
        <f>IF(A102="","",WEEKDAY(A102,2))</f>
        <v/>
      </c>
    </row>
    <row r="103">
      <c r="A103" s="3" t="n">
        <v>44315</v>
      </c>
      <c r="B103" s="4" t="inlineStr">
        <is>
          <t>昭和の日</t>
        </is>
      </c>
      <c r="C103" s="5">
        <f>IF(A103="","",TEXT(A103,"aaa"))</f>
        <v/>
      </c>
      <c r="D103" s="5">
        <f>IF(A103="","",IF(LEFT(B103,2)="休日","休日","祝日"))</f>
        <v/>
      </c>
      <c r="E103" s="5">
        <f>IF(A103="","",IF(AND(D103="祝日",H103=6),1,0))</f>
        <v/>
      </c>
      <c r="F103" s="5">
        <f>IF(A103="","",WEEKDAY(A103))</f>
        <v/>
      </c>
      <c r="G103" s="5">
        <f>IF(A103="","",YEAR(A103))</f>
        <v/>
      </c>
      <c r="H103" s="5">
        <f>IF(A103="","",WEEKDAY(A103,2))</f>
        <v/>
      </c>
    </row>
    <row r="104">
      <c r="A104" s="3" t="n">
        <v>44319</v>
      </c>
      <c r="B104" s="4" t="inlineStr">
        <is>
          <t>憲法記念日</t>
        </is>
      </c>
      <c r="C104" s="5">
        <f>IF(A104="","",TEXT(A104,"aaa"))</f>
        <v/>
      </c>
      <c r="D104" s="5">
        <f>IF(A104="","",IF(LEFT(B104,2)="休日","休日","祝日"))</f>
        <v/>
      </c>
      <c r="E104" s="5">
        <f>IF(A104="","",IF(AND(D104="祝日",H104=6),1,0))</f>
        <v/>
      </c>
      <c r="F104" s="5">
        <f>IF(A104="","",WEEKDAY(A104))</f>
        <v/>
      </c>
      <c r="G104" s="5">
        <f>IF(A104="","",YEAR(A104))</f>
        <v/>
      </c>
      <c r="H104" s="5">
        <f>IF(A104="","",WEEKDAY(A104,2))</f>
        <v/>
      </c>
    </row>
    <row r="105">
      <c r="A105" s="3" t="n">
        <v>44320</v>
      </c>
      <c r="B105" s="4" t="inlineStr">
        <is>
          <t>みどりの日</t>
        </is>
      </c>
      <c r="C105" s="5">
        <f>IF(A105="","",TEXT(A105,"aaa"))</f>
        <v/>
      </c>
      <c r="D105" s="5">
        <f>IF(A105="","",IF(LEFT(B105,2)="休日","休日","祝日"))</f>
        <v/>
      </c>
      <c r="E105" s="5">
        <f>IF(A105="","",IF(AND(D105="祝日",H105=6),1,0))</f>
        <v/>
      </c>
      <c r="F105" s="5">
        <f>IF(A105="","",WEEKDAY(A105))</f>
        <v/>
      </c>
      <c r="G105" s="5">
        <f>IF(A105="","",YEAR(A105))</f>
        <v/>
      </c>
      <c r="H105" s="5">
        <f>IF(A105="","",WEEKDAY(A105,2))</f>
        <v/>
      </c>
    </row>
    <row r="106">
      <c r="A106" s="3" t="n">
        <v>44321</v>
      </c>
      <c r="B106" s="4" t="inlineStr">
        <is>
          <t>こどもの日</t>
        </is>
      </c>
      <c r="C106" s="5">
        <f>IF(A106="","",TEXT(A106,"aaa"))</f>
        <v/>
      </c>
      <c r="D106" s="5">
        <f>IF(A106="","",IF(LEFT(B106,2)="休日","休日","祝日"))</f>
        <v/>
      </c>
      <c r="E106" s="5">
        <f>IF(A106="","",IF(AND(D106="祝日",H106=6),1,0))</f>
        <v/>
      </c>
      <c r="F106" s="5">
        <f>IF(A106="","",WEEKDAY(A106))</f>
        <v/>
      </c>
      <c r="G106" s="5">
        <f>IF(A106="","",YEAR(A106))</f>
        <v/>
      </c>
      <c r="H106" s="5">
        <f>IF(A106="","",WEEKDAY(A106,2))</f>
        <v/>
      </c>
    </row>
    <row r="107">
      <c r="A107" s="3" t="n">
        <v>44399</v>
      </c>
      <c r="B107" s="4" t="inlineStr">
        <is>
          <t>海の日</t>
        </is>
      </c>
      <c r="C107" s="5">
        <f>IF(A107="","",TEXT(A107,"aaa"))</f>
        <v/>
      </c>
      <c r="D107" s="5">
        <f>IF(A107="","",IF(LEFT(B107,2)="休日","休日","祝日"))</f>
        <v/>
      </c>
      <c r="E107" s="5">
        <f>IF(A107="","",IF(AND(D107="祝日",H107=6),1,0))</f>
        <v/>
      </c>
      <c r="F107" s="5">
        <f>IF(A107="","",WEEKDAY(A107))</f>
        <v/>
      </c>
      <c r="G107" s="5">
        <f>IF(A107="","",YEAR(A107))</f>
        <v/>
      </c>
      <c r="H107" s="5">
        <f>IF(A107="","",WEEKDAY(A107,2))</f>
        <v/>
      </c>
    </row>
    <row r="108">
      <c r="A108" s="3" t="n">
        <v>44400</v>
      </c>
      <c r="B108" s="4" t="inlineStr">
        <is>
          <t>スポーツの日</t>
        </is>
      </c>
      <c r="C108" s="5">
        <f>IF(A108="","",TEXT(A108,"aaa"))</f>
        <v/>
      </c>
      <c r="D108" s="5">
        <f>IF(A108="","",IF(LEFT(B108,2)="休日","休日","祝日"))</f>
        <v/>
      </c>
      <c r="E108" s="5">
        <f>IF(A108="","",IF(AND(D108="祝日",H108=6),1,0))</f>
        <v/>
      </c>
      <c r="F108" s="5">
        <f>IF(A108="","",WEEKDAY(A108))</f>
        <v/>
      </c>
      <c r="G108" s="5">
        <f>IF(A108="","",YEAR(A108))</f>
        <v/>
      </c>
      <c r="H108" s="5">
        <f>IF(A108="","",WEEKDAY(A108,2))</f>
        <v/>
      </c>
    </row>
    <row r="109">
      <c r="A109" s="3" t="n">
        <v>44416</v>
      </c>
      <c r="B109" s="4" t="inlineStr">
        <is>
          <t>山の日</t>
        </is>
      </c>
      <c r="C109" s="5">
        <f>IF(A109="","",TEXT(A109,"aaa"))</f>
        <v/>
      </c>
      <c r="D109" s="5">
        <f>IF(A109="","",IF(LEFT(B109,2)="休日","休日","祝日"))</f>
        <v/>
      </c>
      <c r="E109" s="5">
        <f>IF(A109="","",IF(AND(D109="祝日",H109=6),1,0))</f>
        <v/>
      </c>
      <c r="F109" s="5">
        <f>IF(A109="","",WEEKDAY(A109))</f>
        <v/>
      </c>
      <c r="G109" s="5">
        <f>IF(A109="","",YEAR(A109))</f>
        <v/>
      </c>
      <c r="H109" s="5">
        <f>IF(A109="","",WEEKDAY(A109,2))</f>
        <v/>
      </c>
    </row>
    <row r="110">
      <c r="A110" s="3" t="n">
        <v>44417</v>
      </c>
      <c r="B110" s="4" t="inlineStr">
        <is>
          <t>休日</t>
        </is>
      </c>
      <c r="C110" s="5">
        <f>IF(A110="","",TEXT(A110,"aaa"))</f>
        <v/>
      </c>
      <c r="D110" s="5">
        <f>IF(A110="","",IF(LEFT(B110,2)="休日","休日","祝日"))</f>
        <v/>
      </c>
      <c r="E110" s="5">
        <f>IF(A110="","",IF(AND(D110="祝日",H110=6),1,0))</f>
        <v/>
      </c>
      <c r="F110" s="5">
        <f>IF(A110="","",WEEKDAY(A110))</f>
        <v/>
      </c>
      <c r="G110" s="5">
        <f>IF(A110="","",YEAR(A110))</f>
        <v/>
      </c>
      <c r="H110" s="5">
        <f>IF(A110="","",WEEKDAY(A110,2))</f>
        <v/>
      </c>
    </row>
    <row r="111">
      <c r="A111" s="3" t="n">
        <v>44459</v>
      </c>
      <c r="B111" s="4" t="inlineStr">
        <is>
          <t>敬老の日</t>
        </is>
      </c>
      <c r="C111" s="5">
        <f>IF(A111="","",TEXT(A111,"aaa"))</f>
        <v/>
      </c>
      <c r="D111" s="5">
        <f>IF(A111="","",IF(LEFT(B111,2)="休日","休日","祝日"))</f>
        <v/>
      </c>
      <c r="E111" s="5">
        <f>IF(A111="","",IF(AND(D111="祝日",H111=6),1,0))</f>
        <v/>
      </c>
      <c r="F111" s="5">
        <f>IF(A111="","",WEEKDAY(A111))</f>
        <v/>
      </c>
      <c r="G111" s="5">
        <f>IF(A111="","",YEAR(A111))</f>
        <v/>
      </c>
      <c r="H111" s="5">
        <f>IF(A111="","",WEEKDAY(A111,2))</f>
        <v/>
      </c>
    </row>
    <row r="112">
      <c r="A112" s="3" t="n">
        <v>44462</v>
      </c>
      <c r="B112" s="4" t="inlineStr">
        <is>
          <t>秋分の日</t>
        </is>
      </c>
      <c r="C112" s="5">
        <f>IF(A112="","",TEXT(A112,"aaa"))</f>
        <v/>
      </c>
      <c r="D112" s="5">
        <f>IF(A112="","",IF(LEFT(B112,2)="休日","休日","祝日"))</f>
        <v/>
      </c>
      <c r="E112" s="5">
        <f>IF(A112="","",IF(AND(D112="祝日",H112=6),1,0))</f>
        <v/>
      </c>
      <c r="F112" s="5">
        <f>IF(A112="","",WEEKDAY(A112))</f>
        <v/>
      </c>
      <c r="G112" s="5">
        <f>IF(A112="","",YEAR(A112))</f>
        <v/>
      </c>
      <c r="H112" s="5">
        <f>IF(A112="","",WEEKDAY(A112,2))</f>
        <v/>
      </c>
    </row>
    <row r="113">
      <c r="A113" s="3" t="n">
        <v>44503</v>
      </c>
      <c r="B113" s="4" t="inlineStr">
        <is>
          <t>文化の日</t>
        </is>
      </c>
      <c r="C113" s="5">
        <f>IF(A113="","",TEXT(A113,"aaa"))</f>
        <v/>
      </c>
      <c r="D113" s="5">
        <f>IF(A113="","",IF(LEFT(B113,2)="休日","休日","祝日"))</f>
        <v/>
      </c>
      <c r="E113" s="5">
        <f>IF(A113="","",IF(AND(D113="祝日",H113=6),1,0))</f>
        <v/>
      </c>
      <c r="F113" s="5">
        <f>IF(A113="","",WEEKDAY(A113))</f>
        <v/>
      </c>
      <c r="G113" s="5">
        <f>IF(A113="","",YEAR(A113))</f>
        <v/>
      </c>
      <c r="H113" s="5">
        <f>IF(A113="","",WEEKDAY(A113,2))</f>
        <v/>
      </c>
    </row>
    <row r="114">
      <c r="A114" s="3" t="n">
        <v>44523</v>
      </c>
      <c r="B114" s="4" t="inlineStr">
        <is>
          <t>勤労感謝の日</t>
        </is>
      </c>
      <c r="C114" s="5">
        <f>IF(A114="","",TEXT(A114,"aaa"))</f>
        <v/>
      </c>
      <c r="D114" s="5">
        <f>IF(A114="","",IF(LEFT(B114,2)="休日","休日","祝日"))</f>
        <v/>
      </c>
      <c r="E114" s="5">
        <f>IF(A114="","",IF(AND(D114="祝日",H114=6),1,0))</f>
        <v/>
      </c>
      <c r="F114" s="5">
        <f>IF(A114="","",WEEKDAY(A114))</f>
        <v/>
      </c>
      <c r="G114" s="5">
        <f>IF(A114="","",YEAR(A114))</f>
        <v/>
      </c>
      <c r="H114" s="5">
        <f>IF(A114="","",WEEKDAY(A114,2))</f>
        <v/>
      </c>
    </row>
    <row r="115">
      <c r="A115" s="3" t="n">
        <v>44562</v>
      </c>
      <c r="B115" s="4" t="inlineStr">
        <is>
          <t>元日</t>
        </is>
      </c>
      <c r="C115" s="5">
        <f>IF(A115="","",TEXT(A115,"aaa"))</f>
        <v/>
      </c>
      <c r="D115" s="5">
        <f>IF(A115="","",IF(LEFT(B115,2)="休日","休日","祝日"))</f>
        <v/>
      </c>
      <c r="E115" s="5">
        <f>IF(A115="","",IF(AND(D115="祝日",H115=6),1,0))</f>
        <v/>
      </c>
      <c r="F115" s="5">
        <f>IF(A115="","",WEEKDAY(A115))</f>
        <v/>
      </c>
      <c r="G115" s="5">
        <f>IF(A115="","",YEAR(A115))</f>
        <v/>
      </c>
      <c r="H115" s="5">
        <f>IF(A115="","",WEEKDAY(A115,2))</f>
        <v/>
      </c>
    </row>
    <row r="116">
      <c r="A116" s="3" t="n">
        <v>44571</v>
      </c>
      <c r="B116" s="4" t="inlineStr">
        <is>
          <t>成人の日</t>
        </is>
      </c>
      <c r="C116" s="5">
        <f>IF(A116="","",TEXT(A116,"aaa"))</f>
        <v/>
      </c>
      <c r="D116" s="5">
        <f>IF(A116="","",IF(LEFT(B116,2)="休日","休日","祝日"))</f>
        <v/>
      </c>
      <c r="E116" s="5">
        <f>IF(A116="","",IF(AND(D116="祝日",H116=6),1,0))</f>
        <v/>
      </c>
      <c r="F116" s="5">
        <f>IF(A116="","",WEEKDAY(A116))</f>
        <v/>
      </c>
      <c r="G116" s="5">
        <f>IF(A116="","",YEAR(A116))</f>
        <v/>
      </c>
      <c r="H116" s="5">
        <f>IF(A116="","",WEEKDAY(A116,2))</f>
        <v/>
      </c>
    </row>
    <row r="117">
      <c r="A117" s="3" t="n">
        <v>44603</v>
      </c>
      <c r="B117" s="4" t="inlineStr">
        <is>
          <t>建国記念の日</t>
        </is>
      </c>
      <c r="C117" s="5">
        <f>IF(A117="","",TEXT(A117,"aaa"))</f>
        <v/>
      </c>
      <c r="D117" s="5">
        <f>IF(A117="","",IF(LEFT(B117,2)="休日","休日","祝日"))</f>
        <v/>
      </c>
      <c r="E117" s="5">
        <f>IF(A117="","",IF(AND(D117="祝日",H117=6),1,0))</f>
        <v/>
      </c>
      <c r="F117" s="5">
        <f>IF(A117="","",WEEKDAY(A117))</f>
        <v/>
      </c>
      <c r="G117" s="5">
        <f>IF(A117="","",YEAR(A117))</f>
        <v/>
      </c>
      <c r="H117" s="5">
        <f>IF(A117="","",WEEKDAY(A117,2))</f>
        <v/>
      </c>
    </row>
    <row r="118">
      <c r="A118" s="3" t="n">
        <v>44615</v>
      </c>
      <c r="B118" s="4" t="inlineStr">
        <is>
          <t>天皇誕生日</t>
        </is>
      </c>
      <c r="C118" s="5">
        <f>IF(A118="","",TEXT(A118,"aaa"))</f>
        <v/>
      </c>
      <c r="D118" s="5">
        <f>IF(A118="","",IF(LEFT(B118,2)="休日","休日","祝日"))</f>
        <v/>
      </c>
      <c r="E118" s="5">
        <f>IF(A118="","",IF(AND(D118="祝日",H118=6),1,0))</f>
        <v/>
      </c>
      <c r="F118" s="5">
        <f>IF(A118="","",WEEKDAY(A118))</f>
        <v/>
      </c>
      <c r="G118" s="5">
        <f>IF(A118="","",YEAR(A118))</f>
        <v/>
      </c>
      <c r="H118" s="5">
        <f>IF(A118="","",WEEKDAY(A118,2))</f>
        <v/>
      </c>
    </row>
    <row r="119">
      <c r="A119" s="3" t="n">
        <v>44641</v>
      </c>
      <c r="B119" s="4" t="inlineStr">
        <is>
          <t>春分の日</t>
        </is>
      </c>
      <c r="C119" s="5">
        <f>IF(A119="","",TEXT(A119,"aaa"))</f>
        <v/>
      </c>
      <c r="D119" s="5">
        <f>IF(A119="","",IF(LEFT(B119,2)="休日","休日","祝日"))</f>
        <v/>
      </c>
      <c r="E119" s="5">
        <f>IF(A119="","",IF(AND(D119="祝日",H119=6),1,0))</f>
        <v/>
      </c>
      <c r="F119" s="5">
        <f>IF(A119="","",WEEKDAY(A119))</f>
        <v/>
      </c>
      <c r="G119" s="5">
        <f>IF(A119="","",YEAR(A119))</f>
        <v/>
      </c>
      <c r="H119" s="5">
        <f>IF(A119="","",WEEKDAY(A119,2))</f>
        <v/>
      </c>
    </row>
    <row r="120">
      <c r="A120" s="3" t="n">
        <v>44680</v>
      </c>
      <c r="B120" s="4" t="inlineStr">
        <is>
          <t>昭和の日</t>
        </is>
      </c>
      <c r="C120" s="5">
        <f>IF(A120="","",TEXT(A120,"aaa"))</f>
        <v/>
      </c>
      <c r="D120" s="5">
        <f>IF(A120="","",IF(LEFT(B120,2)="休日","休日","祝日"))</f>
        <v/>
      </c>
      <c r="E120" s="5">
        <f>IF(A120="","",IF(AND(D120="祝日",H120=6),1,0))</f>
        <v/>
      </c>
      <c r="F120" s="5">
        <f>IF(A120="","",WEEKDAY(A120))</f>
        <v/>
      </c>
      <c r="G120" s="5">
        <f>IF(A120="","",YEAR(A120))</f>
        <v/>
      </c>
      <c r="H120" s="5">
        <f>IF(A120="","",WEEKDAY(A120,2))</f>
        <v/>
      </c>
    </row>
    <row r="121">
      <c r="A121" s="3" t="n">
        <v>44684</v>
      </c>
      <c r="B121" s="4" t="inlineStr">
        <is>
          <t>憲法記念日</t>
        </is>
      </c>
      <c r="C121" s="5">
        <f>IF(A121="","",TEXT(A121,"aaa"))</f>
        <v/>
      </c>
      <c r="D121" s="5">
        <f>IF(A121="","",IF(LEFT(B121,2)="休日","休日","祝日"))</f>
        <v/>
      </c>
      <c r="E121" s="5">
        <f>IF(A121="","",IF(AND(D121="祝日",H121=6),1,0))</f>
        <v/>
      </c>
      <c r="F121" s="5">
        <f>IF(A121="","",WEEKDAY(A121))</f>
        <v/>
      </c>
      <c r="G121" s="5">
        <f>IF(A121="","",YEAR(A121))</f>
        <v/>
      </c>
      <c r="H121" s="5">
        <f>IF(A121="","",WEEKDAY(A121,2))</f>
        <v/>
      </c>
    </row>
    <row r="122">
      <c r="A122" s="3" t="n">
        <v>44685</v>
      </c>
      <c r="B122" s="4" t="inlineStr">
        <is>
          <t>みどりの日</t>
        </is>
      </c>
      <c r="C122" s="5">
        <f>IF(A122="","",TEXT(A122,"aaa"))</f>
        <v/>
      </c>
      <c r="D122" s="5">
        <f>IF(A122="","",IF(LEFT(B122,2)="休日","休日","祝日"))</f>
        <v/>
      </c>
      <c r="E122" s="5">
        <f>IF(A122="","",IF(AND(D122="祝日",H122=6),1,0))</f>
        <v/>
      </c>
      <c r="F122" s="5">
        <f>IF(A122="","",WEEKDAY(A122))</f>
        <v/>
      </c>
      <c r="G122" s="5">
        <f>IF(A122="","",YEAR(A122))</f>
        <v/>
      </c>
      <c r="H122" s="5">
        <f>IF(A122="","",WEEKDAY(A122,2))</f>
        <v/>
      </c>
    </row>
    <row r="123">
      <c r="A123" s="3" t="n">
        <v>44686</v>
      </c>
      <c r="B123" s="4" t="inlineStr">
        <is>
          <t>こどもの日</t>
        </is>
      </c>
      <c r="C123" s="5">
        <f>IF(A123="","",TEXT(A123,"aaa"))</f>
        <v/>
      </c>
      <c r="D123" s="5">
        <f>IF(A123="","",IF(LEFT(B123,2)="休日","休日","祝日"))</f>
        <v/>
      </c>
      <c r="E123" s="5">
        <f>IF(A123="","",IF(AND(D123="祝日",H123=6),1,0))</f>
        <v/>
      </c>
      <c r="F123" s="5">
        <f>IF(A123="","",WEEKDAY(A123))</f>
        <v/>
      </c>
      <c r="G123" s="5">
        <f>IF(A123="","",YEAR(A123))</f>
        <v/>
      </c>
      <c r="H123" s="5">
        <f>IF(A123="","",WEEKDAY(A123,2))</f>
        <v/>
      </c>
    </row>
    <row r="124">
      <c r="A124" s="3" t="n">
        <v>44760</v>
      </c>
      <c r="B124" s="4" t="inlineStr">
        <is>
          <t>海の日</t>
        </is>
      </c>
      <c r="C124" s="5">
        <f>IF(A124="","",TEXT(A124,"aaa"))</f>
        <v/>
      </c>
      <c r="D124" s="5">
        <f>IF(A124="","",IF(LEFT(B124,2)="休日","休日","祝日"))</f>
        <v/>
      </c>
      <c r="E124" s="5">
        <f>IF(A124="","",IF(AND(D124="祝日",H124=6),1,0))</f>
        <v/>
      </c>
      <c r="F124" s="5">
        <f>IF(A124="","",WEEKDAY(A124))</f>
        <v/>
      </c>
      <c r="G124" s="5">
        <f>IF(A124="","",YEAR(A124))</f>
        <v/>
      </c>
      <c r="H124" s="5">
        <f>IF(A124="","",WEEKDAY(A124,2))</f>
        <v/>
      </c>
    </row>
    <row r="125">
      <c r="A125" s="3" t="n">
        <v>44784</v>
      </c>
      <c r="B125" s="4" t="inlineStr">
        <is>
          <t>山の日</t>
        </is>
      </c>
      <c r="C125" s="5">
        <f>IF(A125="","",TEXT(A125,"aaa"))</f>
        <v/>
      </c>
      <c r="D125" s="5">
        <f>IF(A125="","",IF(LEFT(B125,2)="休日","休日","祝日"))</f>
        <v/>
      </c>
      <c r="E125" s="5">
        <f>IF(A125="","",IF(AND(D125="祝日",H125=6),1,0))</f>
        <v/>
      </c>
      <c r="F125" s="5">
        <f>IF(A125="","",WEEKDAY(A125))</f>
        <v/>
      </c>
      <c r="G125" s="5">
        <f>IF(A125="","",YEAR(A125))</f>
        <v/>
      </c>
      <c r="H125" s="5">
        <f>IF(A125="","",WEEKDAY(A125,2))</f>
        <v/>
      </c>
    </row>
    <row r="126">
      <c r="A126" s="3" t="n">
        <v>44823</v>
      </c>
      <c r="B126" s="4" t="inlineStr">
        <is>
          <t>敬老の日</t>
        </is>
      </c>
      <c r="C126" s="5">
        <f>IF(A126="","",TEXT(A126,"aaa"))</f>
        <v/>
      </c>
      <c r="D126" s="5">
        <f>IF(A126="","",IF(LEFT(B126,2)="休日","休日","祝日"))</f>
        <v/>
      </c>
      <c r="E126" s="5">
        <f>IF(A126="","",IF(AND(D126="祝日",H126=6),1,0))</f>
        <v/>
      </c>
      <c r="F126" s="5">
        <f>IF(A126="","",WEEKDAY(A126))</f>
        <v/>
      </c>
      <c r="G126" s="5">
        <f>IF(A126="","",YEAR(A126))</f>
        <v/>
      </c>
      <c r="H126" s="5">
        <f>IF(A126="","",WEEKDAY(A126,2))</f>
        <v/>
      </c>
    </row>
    <row r="127">
      <c r="A127" s="3" t="n">
        <v>44827</v>
      </c>
      <c r="B127" s="4" t="inlineStr">
        <is>
          <t>秋分の日</t>
        </is>
      </c>
      <c r="C127" s="5">
        <f>IF(A127="","",TEXT(A127,"aaa"))</f>
        <v/>
      </c>
      <c r="D127" s="5">
        <f>IF(A127="","",IF(LEFT(B127,2)="休日","休日","祝日"))</f>
        <v/>
      </c>
      <c r="E127" s="5">
        <f>IF(A127="","",IF(AND(D127="祝日",H127=6),1,0))</f>
        <v/>
      </c>
      <c r="F127" s="5">
        <f>IF(A127="","",WEEKDAY(A127))</f>
        <v/>
      </c>
      <c r="G127" s="5">
        <f>IF(A127="","",YEAR(A127))</f>
        <v/>
      </c>
      <c r="H127" s="5">
        <f>IF(A127="","",WEEKDAY(A127,2))</f>
        <v/>
      </c>
    </row>
    <row r="128">
      <c r="A128" s="3" t="n">
        <v>44844</v>
      </c>
      <c r="B128" s="4" t="inlineStr">
        <is>
          <t>スポーツの日</t>
        </is>
      </c>
      <c r="C128" s="5">
        <f>IF(A128="","",TEXT(A128,"aaa"))</f>
        <v/>
      </c>
      <c r="D128" s="5">
        <f>IF(A128="","",IF(LEFT(B128,2)="休日","休日","祝日"))</f>
        <v/>
      </c>
      <c r="E128" s="5">
        <f>IF(A128="","",IF(AND(D128="祝日",H128=6),1,0))</f>
        <v/>
      </c>
      <c r="F128" s="5">
        <f>IF(A128="","",WEEKDAY(A128))</f>
        <v/>
      </c>
      <c r="G128" s="5">
        <f>IF(A128="","",YEAR(A128))</f>
        <v/>
      </c>
      <c r="H128" s="5">
        <f>IF(A128="","",WEEKDAY(A128,2))</f>
        <v/>
      </c>
    </row>
    <row r="129">
      <c r="A129" s="3" t="n">
        <v>44868</v>
      </c>
      <c r="B129" s="4" t="inlineStr">
        <is>
          <t>文化の日</t>
        </is>
      </c>
      <c r="C129" s="5">
        <f>IF(A129="","",TEXT(A129,"aaa"))</f>
        <v/>
      </c>
      <c r="D129" s="5">
        <f>IF(A129="","",IF(LEFT(B129,2)="休日","休日","祝日"))</f>
        <v/>
      </c>
      <c r="E129" s="5">
        <f>IF(A129="","",IF(AND(D129="祝日",H129=6),1,0))</f>
        <v/>
      </c>
      <c r="F129" s="5">
        <f>IF(A129="","",WEEKDAY(A129))</f>
        <v/>
      </c>
      <c r="G129" s="5">
        <f>IF(A129="","",YEAR(A129))</f>
        <v/>
      </c>
      <c r="H129" s="5">
        <f>IF(A129="","",WEEKDAY(A129,2))</f>
        <v/>
      </c>
    </row>
    <row r="130">
      <c r="A130" s="3" t="n">
        <v>44888</v>
      </c>
      <c r="B130" s="4" t="inlineStr">
        <is>
          <t>勤労感謝の日</t>
        </is>
      </c>
      <c r="C130" s="5">
        <f>IF(A130="","",TEXT(A130,"aaa"))</f>
        <v/>
      </c>
      <c r="D130" s="5">
        <f>IF(A130="","",IF(LEFT(B130,2)="休日","休日","祝日"))</f>
        <v/>
      </c>
      <c r="E130" s="5">
        <f>IF(A130="","",IF(AND(D130="祝日",H130=6),1,0))</f>
        <v/>
      </c>
      <c r="F130" s="5">
        <f>IF(A130="","",WEEKDAY(A130))</f>
        <v/>
      </c>
      <c r="G130" s="5">
        <f>IF(A130="","",YEAR(A130))</f>
        <v/>
      </c>
      <c r="H130" s="5">
        <f>IF(A130="","",WEEKDAY(A130,2))</f>
        <v/>
      </c>
    </row>
    <row r="131">
      <c r="A131" s="3" t="n">
        <v>44927</v>
      </c>
      <c r="B131" s="4" t="inlineStr">
        <is>
          <t>元日</t>
        </is>
      </c>
      <c r="C131" s="5">
        <f>IF(A131="","",TEXT(A131,"aaa"))</f>
        <v/>
      </c>
      <c r="D131" s="5">
        <f>IF(A131="","",IF(LEFT(B131,2)="休日","休日","祝日"))</f>
        <v/>
      </c>
      <c r="E131" s="5">
        <f>IF(A131="","",IF(AND(D131="祝日",H131=6),1,0))</f>
        <v/>
      </c>
      <c r="F131" s="5">
        <f>IF(A131="","",WEEKDAY(A131))</f>
        <v/>
      </c>
      <c r="G131" s="5">
        <f>IF(A131="","",YEAR(A131))</f>
        <v/>
      </c>
      <c r="H131" s="5">
        <f>IF(A131="","",WEEKDAY(A131,2))</f>
        <v/>
      </c>
    </row>
    <row r="132">
      <c r="A132" s="3" t="n">
        <v>44928</v>
      </c>
      <c r="B132" s="4" t="inlineStr">
        <is>
          <t>休日</t>
        </is>
      </c>
      <c r="C132" s="5">
        <f>IF(A132="","",TEXT(A132,"aaa"))</f>
        <v/>
      </c>
      <c r="D132" s="5">
        <f>IF(A132="","",IF(LEFT(B132,2)="休日","休日","祝日"))</f>
        <v/>
      </c>
      <c r="E132" s="5">
        <f>IF(A132="","",IF(AND(D132="祝日",H132=6),1,0))</f>
        <v/>
      </c>
      <c r="F132" s="5">
        <f>IF(A132="","",WEEKDAY(A132))</f>
        <v/>
      </c>
      <c r="G132" s="5">
        <f>IF(A132="","",YEAR(A132))</f>
        <v/>
      </c>
      <c r="H132" s="5">
        <f>IF(A132="","",WEEKDAY(A132,2))</f>
        <v/>
      </c>
    </row>
    <row r="133">
      <c r="A133" s="3" t="n">
        <v>44935</v>
      </c>
      <c r="B133" s="4" t="inlineStr">
        <is>
          <t>成人の日</t>
        </is>
      </c>
      <c r="C133" s="5">
        <f>IF(A133="","",TEXT(A133,"aaa"))</f>
        <v/>
      </c>
      <c r="D133" s="5">
        <f>IF(A133="","",IF(LEFT(B133,2)="休日","休日","祝日"))</f>
        <v/>
      </c>
      <c r="E133" s="5">
        <f>IF(A133="","",IF(AND(D133="祝日",H133=6),1,0))</f>
        <v/>
      </c>
      <c r="F133" s="5">
        <f>IF(A133="","",WEEKDAY(A133))</f>
        <v/>
      </c>
      <c r="G133" s="5">
        <f>IF(A133="","",YEAR(A133))</f>
        <v/>
      </c>
      <c r="H133" s="5">
        <f>IF(A133="","",WEEKDAY(A133,2))</f>
        <v/>
      </c>
    </row>
    <row r="134">
      <c r="A134" s="3" t="n">
        <v>44968</v>
      </c>
      <c r="B134" s="4" t="inlineStr">
        <is>
          <t>建国記念の日</t>
        </is>
      </c>
      <c r="C134" s="5">
        <f>IF(A134="","",TEXT(A134,"aaa"))</f>
        <v/>
      </c>
      <c r="D134" s="5">
        <f>IF(A134="","",IF(LEFT(B134,2)="休日","休日","祝日"))</f>
        <v/>
      </c>
      <c r="E134" s="5">
        <f>IF(A134="","",IF(AND(D134="祝日",H134=6),1,0))</f>
        <v/>
      </c>
      <c r="F134" s="5">
        <f>IF(A134="","",WEEKDAY(A134))</f>
        <v/>
      </c>
      <c r="G134" s="5">
        <f>IF(A134="","",YEAR(A134))</f>
        <v/>
      </c>
      <c r="H134" s="5">
        <f>IF(A134="","",WEEKDAY(A134,2))</f>
        <v/>
      </c>
    </row>
    <row r="135">
      <c r="A135" s="3" t="n">
        <v>44980</v>
      </c>
      <c r="B135" s="4" t="inlineStr">
        <is>
          <t>天皇誕生日</t>
        </is>
      </c>
      <c r="C135" s="5">
        <f>IF(A135="","",TEXT(A135,"aaa"))</f>
        <v/>
      </c>
      <c r="D135" s="5">
        <f>IF(A135="","",IF(LEFT(B135,2)="休日","休日","祝日"))</f>
        <v/>
      </c>
      <c r="E135" s="5">
        <f>IF(A135="","",IF(AND(D135="祝日",H135=6),1,0))</f>
        <v/>
      </c>
      <c r="F135" s="5">
        <f>IF(A135="","",WEEKDAY(A135))</f>
        <v/>
      </c>
      <c r="G135" s="5">
        <f>IF(A135="","",YEAR(A135))</f>
        <v/>
      </c>
      <c r="H135" s="5">
        <f>IF(A135="","",WEEKDAY(A135,2))</f>
        <v/>
      </c>
    </row>
    <row r="136">
      <c r="A136" s="3" t="n">
        <v>45006</v>
      </c>
      <c r="B136" s="4" t="inlineStr">
        <is>
          <t>春分の日</t>
        </is>
      </c>
      <c r="C136" s="5">
        <f>IF(A136="","",TEXT(A136,"aaa"))</f>
        <v/>
      </c>
      <c r="D136" s="5">
        <f>IF(A136="","",IF(LEFT(B136,2)="休日","休日","祝日"))</f>
        <v/>
      </c>
      <c r="E136" s="5">
        <f>IF(A136="","",IF(AND(D136="祝日",H136=6),1,0))</f>
        <v/>
      </c>
      <c r="F136" s="5">
        <f>IF(A136="","",WEEKDAY(A136))</f>
        <v/>
      </c>
      <c r="G136" s="5">
        <f>IF(A136="","",YEAR(A136))</f>
        <v/>
      </c>
      <c r="H136" s="5">
        <f>IF(A136="","",WEEKDAY(A136,2))</f>
        <v/>
      </c>
    </row>
    <row r="137">
      <c r="A137" s="3" t="n">
        <v>45045</v>
      </c>
      <c r="B137" s="4" t="inlineStr">
        <is>
          <t>昭和の日</t>
        </is>
      </c>
      <c r="C137" s="5">
        <f>IF(A137="","",TEXT(A137,"aaa"))</f>
        <v/>
      </c>
      <c r="D137" s="5">
        <f>IF(A137="","",IF(LEFT(B137,2)="休日","休日","祝日"))</f>
        <v/>
      </c>
      <c r="E137" s="5">
        <f>IF(A137="","",IF(AND(D137="祝日",H137=6),1,0))</f>
        <v/>
      </c>
      <c r="F137" s="5">
        <f>IF(A137="","",WEEKDAY(A137))</f>
        <v/>
      </c>
      <c r="G137" s="5">
        <f>IF(A137="","",YEAR(A137))</f>
        <v/>
      </c>
      <c r="H137" s="5">
        <f>IF(A137="","",WEEKDAY(A137,2))</f>
        <v/>
      </c>
    </row>
    <row r="138">
      <c r="A138" s="3" t="n">
        <v>45049</v>
      </c>
      <c r="B138" s="4" t="inlineStr">
        <is>
          <t>憲法記念日</t>
        </is>
      </c>
      <c r="C138" s="5">
        <f>IF(A138="","",TEXT(A138,"aaa"))</f>
        <v/>
      </c>
      <c r="D138" s="5">
        <f>IF(A138="","",IF(LEFT(B138,2)="休日","休日","祝日"))</f>
        <v/>
      </c>
      <c r="E138" s="5">
        <f>IF(A138="","",IF(AND(D138="祝日",H138=6),1,0))</f>
        <v/>
      </c>
      <c r="F138" s="5">
        <f>IF(A138="","",WEEKDAY(A138))</f>
        <v/>
      </c>
      <c r="G138" s="5">
        <f>IF(A138="","",YEAR(A138))</f>
        <v/>
      </c>
      <c r="H138" s="5">
        <f>IF(A138="","",WEEKDAY(A138,2))</f>
        <v/>
      </c>
    </row>
    <row r="139">
      <c r="A139" s="3" t="n">
        <v>45050</v>
      </c>
      <c r="B139" s="4" t="inlineStr">
        <is>
          <t>みどりの日</t>
        </is>
      </c>
      <c r="C139" s="5">
        <f>IF(A139="","",TEXT(A139,"aaa"))</f>
        <v/>
      </c>
      <c r="D139" s="5">
        <f>IF(A139="","",IF(LEFT(B139,2)="休日","休日","祝日"))</f>
        <v/>
      </c>
      <c r="E139" s="5">
        <f>IF(A139="","",IF(AND(D139="祝日",H139=6),1,0))</f>
        <v/>
      </c>
      <c r="F139" s="5">
        <f>IF(A139="","",WEEKDAY(A139))</f>
        <v/>
      </c>
      <c r="G139" s="5">
        <f>IF(A139="","",YEAR(A139))</f>
        <v/>
      </c>
      <c r="H139" s="5">
        <f>IF(A139="","",WEEKDAY(A139,2))</f>
        <v/>
      </c>
    </row>
    <row r="140">
      <c r="A140" s="3" t="n">
        <v>45051</v>
      </c>
      <c r="B140" s="4" t="inlineStr">
        <is>
          <t>こどもの日</t>
        </is>
      </c>
      <c r="C140" s="5">
        <f>IF(A140="","",TEXT(A140,"aaa"))</f>
        <v/>
      </c>
      <c r="D140" s="5">
        <f>IF(A140="","",IF(LEFT(B140,2)="休日","休日","祝日"))</f>
        <v/>
      </c>
      <c r="E140" s="5">
        <f>IF(A140="","",IF(AND(D140="祝日",H140=6),1,0))</f>
        <v/>
      </c>
      <c r="F140" s="5">
        <f>IF(A140="","",WEEKDAY(A140))</f>
        <v/>
      </c>
      <c r="G140" s="5">
        <f>IF(A140="","",YEAR(A140))</f>
        <v/>
      </c>
      <c r="H140" s="5">
        <f>IF(A140="","",WEEKDAY(A140,2))</f>
        <v/>
      </c>
    </row>
    <row r="141">
      <c r="A141" s="3" t="n">
        <v>45124</v>
      </c>
      <c r="B141" s="4" t="inlineStr">
        <is>
          <t>海の日</t>
        </is>
      </c>
      <c r="C141" s="5">
        <f>IF(A141="","",TEXT(A141,"aaa"))</f>
        <v/>
      </c>
      <c r="D141" s="5">
        <f>IF(A141="","",IF(LEFT(B141,2)="休日","休日","祝日"))</f>
        <v/>
      </c>
      <c r="E141" s="5">
        <f>IF(A141="","",IF(AND(D141="祝日",H141=6),1,0))</f>
        <v/>
      </c>
      <c r="F141" s="5">
        <f>IF(A141="","",WEEKDAY(A141))</f>
        <v/>
      </c>
      <c r="G141" s="5">
        <f>IF(A141="","",YEAR(A141))</f>
        <v/>
      </c>
      <c r="H141" s="5">
        <f>IF(A141="","",WEEKDAY(A141,2))</f>
        <v/>
      </c>
    </row>
    <row r="142">
      <c r="A142" s="3" t="n">
        <v>45149</v>
      </c>
      <c r="B142" s="4" t="inlineStr">
        <is>
          <t>山の日</t>
        </is>
      </c>
      <c r="C142" s="5">
        <f>IF(A142="","",TEXT(A142,"aaa"))</f>
        <v/>
      </c>
      <c r="D142" s="5">
        <f>IF(A142="","",IF(LEFT(B142,2)="休日","休日","祝日"))</f>
        <v/>
      </c>
      <c r="E142" s="5">
        <f>IF(A142="","",IF(AND(D142="祝日",H142=6),1,0))</f>
        <v/>
      </c>
      <c r="F142" s="5">
        <f>IF(A142="","",WEEKDAY(A142))</f>
        <v/>
      </c>
      <c r="G142" s="5">
        <f>IF(A142="","",YEAR(A142))</f>
        <v/>
      </c>
      <c r="H142" s="5">
        <f>IF(A142="","",WEEKDAY(A142,2))</f>
        <v/>
      </c>
    </row>
    <row r="143">
      <c r="A143" s="3" t="n">
        <v>45187</v>
      </c>
      <c r="B143" s="4" t="inlineStr">
        <is>
          <t>敬老の日</t>
        </is>
      </c>
      <c r="C143" s="5">
        <f>IF(A143="","",TEXT(A143,"aaa"))</f>
        <v/>
      </c>
      <c r="D143" s="5">
        <f>IF(A143="","",IF(LEFT(B143,2)="休日","休日","祝日"))</f>
        <v/>
      </c>
      <c r="E143" s="5">
        <f>IF(A143="","",IF(AND(D143="祝日",H143=6),1,0))</f>
        <v/>
      </c>
      <c r="F143" s="5">
        <f>IF(A143="","",WEEKDAY(A143))</f>
        <v/>
      </c>
      <c r="G143" s="5">
        <f>IF(A143="","",YEAR(A143))</f>
        <v/>
      </c>
      <c r="H143" s="5">
        <f>IF(A143="","",WEEKDAY(A143,2))</f>
        <v/>
      </c>
    </row>
    <row r="144">
      <c r="A144" s="3" t="n">
        <v>45192</v>
      </c>
      <c r="B144" s="4" t="inlineStr">
        <is>
          <t>秋分の日</t>
        </is>
      </c>
      <c r="C144" s="5">
        <f>IF(A144="","",TEXT(A144,"aaa"))</f>
        <v/>
      </c>
      <c r="D144" s="5">
        <f>IF(A144="","",IF(LEFT(B144,2)="休日","休日","祝日"))</f>
        <v/>
      </c>
      <c r="E144" s="5">
        <f>IF(A144="","",IF(AND(D144="祝日",H144=6),1,0))</f>
        <v/>
      </c>
      <c r="F144" s="5">
        <f>IF(A144="","",WEEKDAY(A144))</f>
        <v/>
      </c>
      <c r="G144" s="5">
        <f>IF(A144="","",YEAR(A144))</f>
        <v/>
      </c>
      <c r="H144" s="5">
        <f>IF(A144="","",WEEKDAY(A144,2))</f>
        <v/>
      </c>
    </row>
    <row r="145">
      <c r="A145" s="3" t="n">
        <v>45208</v>
      </c>
      <c r="B145" s="4" t="inlineStr">
        <is>
          <t>スポーツの日</t>
        </is>
      </c>
      <c r="C145" s="5">
        <f>IF(A145="","",TEXT(A145,"aaa"))</f>
        <v/>
      </c>
      <c r="D145" s="5">
        <f>IF(A145="","",IF(LEFT(B145,2)="休日","休日","祝日"))</f>
        <v/>
      </c>
      <c r="E145" s="5">
        <f>IF(A145="","",IF(AND(D145="祝日",H145=6),1,0))</f>
        <v/>
      </c>
      <c r="F145" s="5">
        <f>IF(A145="","",WEEKDAY(A145))</f>
        <v/>
      </c>
      <c r="G145" s="5">
        <f>IF(A145="","",YEAR(A145))</f>
        <v/>
      </c>
      <c r="H145" s="5">
        <f>IF(A145="","",WEEKDAY(A145,2))</f>
        <v/>
      </c>
    </row>
    <row r="146">
      <c r="A146" s="3" t="n">
        <v>45233</v>
      </c>
      <c r="B146" s="4" t="inlineStr">
        <is>
          <t>文化の日</t>
        </is>
      </c>
      <c r="C146" s="5">
        <f>IF(A146="","",TEXT(A146,"aaa"))</f>
        <v/>
      </c>
      <c r="D146" s="5">
        <f>IF(A146="","",IF(LEFT(B146,2)="休日","休日","祝日"))</f>
        <v/>
      </c>
      <c r="E146" s="5">
        <f>IF(A146="","",IF(AND(D146="祝日",H146=6),1,0))</f>
        <v/>
      </c>
      <c r="F146" s="5">
        <f>IF(A146="","",WEEKDAY(A146))</f>
        <v/>
      </c>
      <c r="G146" s="5">
        <f>IF(A146="","",YEAR(A146))</f>
        <v/>
      </c>
      <c r="H146" s="5">
        <f>IF(A146="","",WEEKDAY(A146,2))</f>
        <v/>
      </c>
    </row>
    <row r="147">
      <c r="A147" s="3" t="n">
        <v>45253</v>
      </c>
      <c r="B147" s="4" t="inlineStr">
        <is>
          <t>勤労感謝の日</t>
        </is>
      </c>
      <c r="C147" s="5">
        <f>IF(A147="","",TEXT(A147,"aaa"))</f>
        <v/>
      </c>
      <c r="D147" s="5">
        <f>IF(A147="","",IF(LEFT(B147,2)="休日","休日","祝日"))</f>
        <v/>
      </c>
      <c r="E147" s="5">
        <f>IF(A147="","",IF(AND(D147="祝日",H147=6),1,0))</f>
        <v/>
      </c>
      <c r="F147" s="5">
        <f>IF(A147="","",WEEKDAY(A147))</f>
        <v/>
      </c>
      <c r="G147" s="5">
        <f>IF(A147="","",YEAR(A147))</f>
        <v/>
      </c>
      <c r="H147" s="5">
        <f>IF(A147="","",WEEKDAY(A147,2))</f>
        <v/>
      </c>
    </row>
    <row r="148">
      <c r="A148" s="3" t="n">
        <v>45292</v>
      </c>
      <c r="B148" s="4" t="inlineStr">
        <is>
          <t>元日</t>
        </is>
      </c>
      <c r="C148" s="5">
        <f>IF(A148="","",TEXT(A148,"aaa"))</f>
        <v/>
      </c>
      <c r="D148" s="5">
        <f>IF(A148="","",IF(LEFT(B148,2)="休日","休日","祝日"))</f>
        <v/>
      </c>
      <c r="E148" s="5">
        <f>IF(A148="","",IF(AND(D148="祝日",H148=6),1,0))</f>
        <v/>
      </c>
      <c r="F148" s="5">
        <f>IF(A148="","",WEEKDAY(A148))</f>
        <v/>
      </c>
      <c r="G148" s="5">
        <f>IF(A148="","",YEAR(A148))</f>
        <v/>
      </c>
      <c r="H148" s="5">
        <f>IF(A148="","",WEEKDAY(A148,2))</f>
        <v/>
      </c>
    </row>
    <row r="149">
      <c r="A149" s="3" t="n">
        <v>45299</v>
      </c>
      <c r="B149" s="4" t="inlineStr">
        <is>
          <t>成人の日</t>
        </is>
      </c>
      <c r="C149" s="5">
        <f>IF(A149="","",TEXT(A149,"aaa"))</f>
        <v/>
      </c>
      <c r="D149" s="5">
        <f>IF(A149="","",IF(LEFT(B149,2)="休日","休日","祝日"))</f>
        <v/>
      </c>
      <c r="E149" s="5">
        <f>IF(A149="","",IF(AND(D149="祝日",H149=6),1,0))</f>
        <v/>
      </c>
      <c r="F149" s="5">
        <f>IF(A149="","",WEEKDAY(A149))</f>
        <v/>
      </c>
      <c r="G149" s="5">
        <f>IF(A149="","",YEAR(A149))</f>
        <v/>
      </c>
      <c r="H149" s="5">
        <f>IF(A149="","",WEEKDAY(A149,2))</f>
        <v/>
      </c>
    </row>
    <row r="150">
      <c r="A150" s="3" t="n">
        <v>45333</v>
      </c>
      <c r="B150" s="4" t="inlineStr">
        <is>
          <t>建国記念の日</t>
        </is>
      </c>
      <c r="C150" s="5">
        <f>IF(A150="","",TEXT(A150,"aaa"))</f>
        <v/>
      </c>
      <c r="D150" s="5">
        <f>IF(A150="","",IF(LEFT(B150,2)="休日","休日","祝日"))</f>
        <v/>
      </c>
      <c r="E150" s="5">
        <f>IF(A150="","",IF(AND(D150="祝日",H150=6),1,0))</f>
        <v/>
      </c>
      <c r="F150" s="5">
        <f>IF(A150="","",WEEKDAY(A150))</f>
        <v/>
      </c>
      <c r="G150" s="5">
        <f>IF(A150="","",YEAR(A150))</f>
        <v/>
      </c>
      <c r="H150" s="5">
        <f>IF(A150="","",WEEKDAY(A150,2))</f>
        <v/>
      </c>
    </row>
    <row r="151">
      <c r="A151" s="3" t="n">
        <v>45334</v>
      </c>
      <c r="B151" s="4" t="inlineStr">
        <is>
          <t>休日</t>
        </is>
      </c>
      <c r="C151" s="5">
        <f>IF(A151="","",TEXT(A151,"aaa"))</f>
        <v/>
      </c>
      <c r="D151" s="5">
        <f>IF(A151="","",IF(LEFT(B151,2)="休日","休日","祝日"))</f>
        <v/>
      </c>
      <c r="E151" s="5">
        <f>IF(A151="","",IF(AND(D151="祝日",H151=6),1,0))</f>
        <v/>
      </c>
      <c r="F151" s="5">
        <f>IF(A151="","",WEEKDAY(A151))</f>
        <v/>
      </c>
      <c r="G151" s="5">
        <f>IF(A151="","",YEAR(A151))</f>
        <v/>
      </c>
      <c r="H151" s="5">
        <f>IF(A151="","",WEEKDAY(A151,2))</f>
        <v/>
      </c>
    </row>
    <row r="152">
      <c r="A152" s="3" t="n">
        <v>45345</v>
      </c>
      <c r="B152" s="4" t="inlineStr">
        <is>
          <t>天皇誕生日</t>
        </is>
      </c>
      <c r="C152" s="5">
        <f>IF(A152="","",TEXT(A152,"aaa"))</f>
        <v/>
      </c>
      <c r="D152" s="5">
        <f>IF(A152="","",IF(LEFT(B152,2)="休日","休日","祝日"))</f>
        <v/>
      </c>
      <c r="E152" s="5">
        <f>IF(A152="","",IF(AND(D152="祝日",H152=6),1,0))</f>
        <v/>
      </c>
      <c r="F152" s="5">
        <f>IF(A152="","",WEEKDAY(A152))</f>
        <v/>
      </c>
      <c r="G152" s="5">
        <f>IF(A152="","",YEAR(A152))</f>
        <v/>
      </c>
      <c r="H152" s="5">
        <f>IF(A152="","",WEEKDAY(A152,2))</f>
        <v/>
      </c>
    </row>
    <row r="153">
      <c r="A153" s="3" t="n">
        <v>45371</v>
      </c>
      <c r="B153" s="4" t="inlineStr">
        <is>
          <t>春分の日</t>
        </is>
      </c>
      <c r="C153" s="5">
        <f>IF(A153="","",TEXT(A153,"aaa"))</f>
        <v/>
      </c>
      <c r="D153" s="5">
        <f>IF(A153="","",IF(LEFT(B153,2)="休日","休日","祝日"))</f>
        <v/>
      </c>
      <c r="E153" s="5">
        <f>IF(A153="","",IF(AND(D153="祝日",H153=6),1,0))</f>
        <v/>
      </c>
      <c r="F153" s="5">
        <f>IF(A153="","",WEEKDAY(A153))</f>
        <v/>
      </c>
      <c r="G153" s="5">
        <f>IF(A153="","",YEAR(A153))</f>
        <v/>
      </c>
      <c r="H153" s="5">
        <f>IF(A153="","",WEEKDAY(A153,2))</f>
        <v/>
      </c>
    </row>
    <row r="154">
      <c r="A154" s="3" t="n">
        <v>45411</v>
      </c>
      <c r="B154" s="4" t="inlineStr">
        <is>
          <t>昭和の日</t>
        </is>
      </c>
      <c r="C154" s="5">
        <f>IF(A154="","",TEXT(A154,"aaa"))</f>
        <v/>
      </c>
      <c r="D154" s="5">
        <f>IF(A154="","",IF(LEFT(B154,2)="休日","休日","祝日"))</f>
        <v/>
      </c>
      <c r="E154" s="5">
        <f>IF(A154="","",IF(AND(D154="祝日",H154=6),1,0))</f>
        <v/>
      </c>
      <c r="F154" s="5">
        <f>IF(A154="","",WEEKDAY(A154))</f>
        <v/>
      </c>
      <c r="G154" s="5">
        <f>IF(A154="","",YEAR(A154))</f>
        <v/>
      </c>
      <c r="H154" s="5">
        <f>IF(A154="","",WEEKDAY(A154,2))</f>
        <v/>
      </c>
    </row>
    <row r="155">
      <c r="A155" s="3" t="n">
        <v>45415</v>
      </c>
      <c r="B155" s="4" t="inlineStr">
        <is>
          <t>憲法記念日</t>
        </is>
      </c>
      <c r="C155" s="5">
        <f>IF(A155="","",TEXT(A155,"aaa"))</f>
        <v/>
      </c>
      <c r="D155" s="5">
        <f>IF(A155="","",IF(LEFT(B155,2)="休日","休日","祝日"))</f>
        <v/>
      </c>
      <c r="E155" s="5">
        <f>IF(A155="","",IF(AND(D155="祝日",H155=6),1,0))</f>
        <v/>
      </c>
      <c r="F155" s="5">
        <f>IF(A155="","",WEEKDAY(A155))</f>
        <v/>
      </c>
      <c r="G155" s="5">
        <f>IF(A155="","",YEAR(A155))</f>
        <v/>
      </c>
      <c r="H155" s="5">
        <f>IF(A155="","",WEEKDAY(A155,2))</f>
        <v/>
      </c>
    </row>
    <row r="156">
      <c r="A156" s="3" t="n">
        <v>45416</v>
      </c>
      <c r="B156" s="4" t="inlineStr">
        <is>
          <t>みどりの日</t>
        </is>
      </c>
      <c r="C156" s="5">
        <f>IF(A156="","",TEXT(A156,"aaa"))</f>
        <v/>
      </c>
      <c r="D156" s="5">
        <f>IF(A156="","",IF(LEFT(B156,2)="休日","休日","祝日"))</f>
        <v/>
      </c>
      <c r="E156" s="5">
        <f>IF(A156="","",IF(AND(D156="祝日",H156=6),1,0))</f>
        <v/>
      </c>
      <c r="F156" s="5">
        <f>IF(A156="","",WEEKDAY(A156))</f>
        <v/>
      </c>
      <c r="G156" s="5">
        <f>IF(A156="","",YEAR(A156))</f>
        <v/>
      </c>
      <c r="H156" s="5">
        <f>IF(A156="","",WEEKDAY(A156,2))</f>
        <v/>
      </c>
    </row>
    <row r="157">
      <c r="A157" s="3" t="n">
        <v>45417</v>
      </c>
      <c r="B157" s="4" t="inlineStr">
        <is>
          <t>こどもの日</t>
        </is>
      </c>
      <c r="C157" s="5">
        <f>IF(A157="","",TEXT(A157,"aaa"))</f>
        <v/>
      </c>
      <c r="D157" s="5">
        <f>IF(A157="","",IF(LEFT(B157,2)="休日","休日","祝日"))</f>
        <v/>
      </c>
      <c r="E157" s="5">
        <f>IF(A157="","",IF(AND(D157="祝日",H157=6),1,0))</f>
        <v/>
      </c>
      <c r="F157" s="5">
        <f>IF(A157="","",WEEKDAY(A157))</f>
        <v/>
      </c>
      <c r="G157" s="5">
        <f>IF(A157="","",YEAR(A157))</f>
        <v/>
      </c>
      <c r="H157" s="5">
        <f>IF(A157="","",WEEKDAY(A157,2))</f>
        <v/>
      </c>
    </row>
    <row r="158">
      <c r="A158" s="3" t="n">
        <v>45418</v>
      </c>
      <c r="B158" s="4" t="inlineStr">
        <is>
          <t>休日</t>
        </is>
      </c>
      <c r="C158" s="5">
        <f>IF(A158="","",TEXT(A158,"aaa"))</f>
        <v/>
      </c>
      <c r="D158" s="5">
        <f>IF(A158="","",IF(LEFT(B158,2)="休日","休日","祝日"))</f>
        <v/>
      </c>
      <c r="E158" s="5">
        <f>IF(A158="","",IF(AND(D158="祝日",H158=6),1,0))</f>
        <v/>
      </c>
      <c r="F158" s="5">
        <f>IF(A158="","",WEEKDAY(A158))</f>
        <v/>
      </c>
      <c r="G158" s="5">
        <f>IF(A158="","",YEAR(A158))</f>
        <v/>
      </c>
      <c r="H158" s="5">
        <f>IF(A158="","",WEEKDAY(A158,2))</f>
        <v/>
      </c>
    </row>
    <row r="159">
      <c r="A159" s="3" t="n">
        <v>45488</v>
      </c>
      <c r="B159" s="4" t="inlineStr">
        <is>
          <t>海の日</t>
        </is>
      </c>
      <c r="C159" s="5">
        <f>IF(A159="","",TEXT(A159,"aaa"))</f>
        <v/>
      </c>
      <c r="D159" s="5">
        <f>IF(A159="","",IF(LEFT(B159,2)="休日","休日","祝日"))</f>
        <v/>
      </c>
      <c r="E159" s="5">
        <f>IF(A159="","",IF(AND(D159="祝日",H159=6),1,0))</f>
        <v/>
      </c>
      <c r="F159" s="5">
        <f>IF(A159="","",WEEKDAY(A159))</f>
        <v/>
      </c>
      <c r="G159" s="5">
        <f>IF(A159="","",YEAR(A159))</f>
        <v/>
      </c>
      <c r="H159" s="5">
        <f>IF(A159="","",WEEKDAY(A159,2))</f>
        <v/>
      </c>
    </row>
    <row r="160">
      <c r="A160" s="3" t="n">
        <v>45515</v>
      </c>
      <c r="B160" s="4" t="inlineStr">
        <is>
          <t>山の日</t>
        </is>
      </c>
      <c r="C160" s="5">
        <f>IF(A160="","",TEXT(A160,"aaa"))</f>
        <v/>
      </c>
      <c r="D160" s="5">
        <f>IF(A160="","",IF(LEFT(B160,2)="休日","休日","祝日"))</f>
        <v/>
      </c>
      <c r="E160" s="5">
        <f>IF(A160="","",IF(AND(D160="祝日",H160=6),1,0))</f>
        <v/>
      </c>
      <c r="F160" s="5">
        <f>IF(A160="","",WEEKDAY(A160))</f>
        <v/>
      </c>
      <c r="G160" s="5">
        <f>IF(A160="","",YEAR(A160))</f>
        <v/>
      </c>
      <c r="H160" s="5">
        <f>IF(A160="","",WEEKDAY(A160,2))</f>
        <v/>
      </c>
    </row>
    <row r="161">
      <c r="A161" s="3" t="n">
        <v>45516</v>
      </c>
      <c r="B161" s="4" t="inlineStr">
        <is>
          <t>休日</t>
        </is>
      </c>
      <c r="C161" s="5">
        <f>IF(A161="","",TEXT(A161,"aaa"))</f>
        <v/>
      </c>
      <c r="D161" s="5">
        <f>IF(A161="","",IF(LEFT(B161,2)="休日","休日","祝日"))</f>
        <v/>
      </c>
      <c r="E161" s="5">
        <f>IF(A161="","",IF(AND(D161="祝日",H161=6),1,0))</f>
        <v/>
      </c>
      <c r="F161" s="5">
        <f>IF(A161="","",WEEKDAY(A161))</f>
        <v/>
      </c>
      <c r="G161" s="5">
        <f>IF(A161="","",YEAR(A161))</f>
        <v/>
      </c>
      <c r="H161" s="5">
        <f>IF(A161="","",WEEKDAY(A161,2))</f>
        <v/>
      </c>
    </row>
    <row r="162">
      <c r="A162" s="3" t="n">
        <v>45551</v>
      </c>
      <c r="B162" s="4" t="inlineStr">
        <is>
          <t>敬老の日</t>
        </is>
      </c>
      <c r="C162" s="5">
        <f>IF(A162="","",TEXT(A162,"aaa"))</f>
        <v/>
      </c>
      <c r="D162" s="5">
        <f>IF(A162="","",IF(LEFT(B162,2)="休日","休日","祝日"))</f>
        <v/>
      </c>
      <c r="E162" s="5">
        <f>IF(A162="","",IF(AND(D162="祝日",H162=6),1,0))</f>
        <v/>
      </c>
      <c r="F162" s="5">
        <f>IF(A162="","",WEEKDAY(A162))</f>
        <v/>
      </c>
      <c r="G162" s="5">
        <f>IF(A162="","",YEAR(A162))</f>
        <v/>
      </c>
      <c r="H162" s="5">
        <f>IF(A162="","",WEEKDAY(A162,2))</f>
        <v/>
      </c>
    </row>
    <row r="163">
      <c r="A163" s="3" t="n">
        <v>45557</v>
      </c>
      <c r="B163" s="4" t="inlineStr">
        <is>
          <t>秋分の日</t>
        </is>
      </c>
      <c r="C163" s="5">
        <f>IF(A163="","",TEXT(A163,"aaa"))</f>
        <v/>
      </c>
      <c r="D163" s="5">
        <f>IF(A163="","",IF(LEFT(B163,2)="休日","休日","祝日"))</f>
        <v/>
      </c>
      <c r="E163" s="5">
        <f>IF(A163="","",IF(AND(D163="祝日",H163=6),1,0))</f>
        <v/>
      </c>
      <c r="F163" s="5">
        <f>IF(A163="","",WEEKDAY(A163))</f>
        <v/>
      </c>
      <c r="G163" s="5">
        <f>IF(A163="","",YEAR(A163))</f>
        <v/>
      </c>
      <c r="H163" s="5">
        <f>IF(A163="","",WEEKDAY(A163,2))</f>
        <v/>
      </c>
    </row>
    <row r="164">
      <c r="A164" s="3" t="n">
        <v>45558</v>
      </c>
      <c r="B164" s="4" t="inlineStr">
        <is>
          <t>休日</t>
        </is>
      </c>
      <c r="C164" s="5">
        <f>IF(A164="","",TEXT(A164,"aaa"))</f>
        <v/>
      </c>
      <c r="D164" s="5">
        <f>IF(A164="","",IF(LEFT(B164,2)="休日","休日","祝日"))</f>
        <v/>
      </c>
      <c r="E164" s="5">
        <f>IF(A164="","",IF(AND(D164="祝日",H164=6),1,0))</f>
        <v/>
      </c>
      <c r="F164" s="5">
        <f>IF(A164="","",WEEKDAY(A164))</f>
        <v/>
      </c>
      <c r="G164" s="5">
        <f>IF(A164="","",YEAR(A164))</f>
        <v/>
      </c>
      <c r="H164" s="5">
        <f>IF(A164="","",WEEKDAY(A164,2))</f>
        <v/>
      </c>
    </row>
    <row r="165">
      <c r="A165" s="3" t="n">
        <v>45579</v>
      </c>
      <c r="B165" s="4" t="inlineStr">
        <is>
          <t>スポーツの日</t>
        </is>
      </c>
      <c r="C165" s="5">
        <f>IF(A165="","",TEXT(A165,"aaa"))</f>
        <v/>
      </c>
      <c r="D165" s="5">
        <f>IF(A165="","",IF(LEFT(B165,2)="休日","休日","祝日"))</f>
        <v/>
      </c>
      <c r="E165" s="5">
        <f>IF(A165="","",IF(AND(D165="祝日",H165=6),1,0))</f>
        <v/>
      </c>
      <c r="F165" s="5">
        <f>IF(A165="","",WEEKDAY(A165))</f>
        <v/>
      </c>
      <c r="G165" s="5">
        <f>IF(A165="","",YEAR(A165))</f>
        <v/>
      </c>
      <c r="H165" s="5">
        <f>IF(A165="","",WEEKDAY(A165,2))</f>
        <v/>
      </c>
    </row>
    <row r="166">
      <c r="A166" s="3" t="n">
        <v>45599</v>
      </c>
      <c r="B166" s="4" t="inlineStr">
        <is>
          <t>文化の日</t>
        </is>
      </c>
      <c r="C166" s="5">
        <f>IF(A166="","",TEXT(A166,"aaa"))</f>
        <v/>
      </c>
      <c r="D166" s="5">
        <f>IF(A166="","",IF(LEFT(B166,2)="休日","休日","祝日"))</f>
        <v/>
      </c>
      <c r="E166" s="5">
        <f>IF(A166="","",IF(AND(D166="祝日",H166=6),1,0))</f>
        <v/>
      </c>
      <c r="F166" s="5">
        <f>IF(A166="","",WEEKDAY(A166))</f>
        <v/>
      </c>
      <c r="G166" s="5">
        <f>IF(A166="","",YEAR(A166))</f>
        <v/>
      </c>
      <c r="H166" s="5">
        <f>IF(A166="","",WEEKDAY(A166,2))</f>
        <v/>
      </c>
    </row>
    <row r="167">
      <c r="A167" s="3" t="n">
        <v>45600</v>
      </c>
      <c r="B167" s="4" t="inlineStr">
        <is>
          <t>休日</t>
        </is>
      </c>
      <c r="C167" s="5">
        <f>IF(A167="","",TEXT(A167,"aaa"))</f>
        <v/>
      </c>
      <c r="D167" s="5">
        <f>IF(A167="","",IF(LEFT(B167,2)="休日","休日","祝日"))</f>
        <v/>
      </c>
      <c r="E167" s="5">
        <f>IF(A167="","",IF(AND(D167="祝日",H167=6),1,0))</f>
        <v/>
      </c>
      <c r="F167" s="5">
        <f>IF(A167="","",WEEKDAY(A167))</f>
        <v/>
      </c>
      <c r="G167" s="5">
        <f>IF(A167="","",YEAR(A167))</f>
        <v/>
      </c>
      <c r="H167" s="5">
        <f>IF(A167="","",WEEKDAY(A167,2))</f>
        <v/>
      </c>
    </row>
    <row r="168">
      <c r="A168" s="3" t="n">
        <v>45619</v>
      </c>
      <c r="B168" s="4" t="inlineStr">
        <is>
          <t>勤労感謝の日</t>
        </is>
      </c>
      <c r="C168" s="5">
        <f>IF(A168="","",TEXT(A168,"aaa"))</f>
        <v/>
      </c>
      <c r="D168" s="5">
        <f>IF(A168="","",IF(LEFT(B168,2)="休日","休日","祝日"))</f>
        <v/>
      </c>
      <c r="E168" s="5">
        <f>IF(A168="","",IF(AND(D168="祝日",H168=6),1,0))</f>
        <v/>
      </c>
      <c r="F168" s="5">
        <f>IF(A168="","",WEEKDAY(A168))</f>
        <v/>
      </c>
      <c r="G168" s="5">
        <f>IF(A168="","",YEAR(A168))</f>
        <v/>
      </c>
      <c r="H168" s="5">
        <f>IF(A168="","",WEEKDAY(A168,2))</f>
        <v/>
      </c>
    </row>
    <row r="169">
      <c r="A169" s="3" t="n">
        <v>45658</v>
      </c>
      <c r="B169" s="4" t="inlineStr">
        <is>
          <t>元日</t>
        </is>
      </c>
      <c r="C169" s="5">
        <f>IF(A169="","",TEXT(A169,"aaa"))</f>
        <v/>
      </c>
      <c r="D169" s="5">
        <f>IF(A169="","",IF(LEFT(B169,2)="休日","休日","祝日"))</f>
        <v/>
      </c>
      <c r="E169" s="5">
        <f>IF(A169="","",IF(AND(D169="祝日",H169=6),1,0))</f>
        <v/>
      </c>
      <c r="F169" s="5">
        <f>IF(A169="","",WEEKDAY(A169))</f>
        <v/>
      </c>
      <c r="G169" s="5">
        <f>IF(A169="","",YEAR(A169))</f>
        <v/>
      </c>
      <c r="H169" s="5">
        <f>IF(A169="","",WEEKDAY(A169,2))</f>
        <v/>
      </c>
    </row>
    <row r="170">
      <c r="A170" s="3" t="n">
        <v>45670</v>
      </c>
      <c r="B170" s="4" t="inlineStr">
        <is>
          <t>成人の日</t>
        </is>
      </c>
      <c r="C170" s="5">
        <f>IF(A170="","",TEXT(A170,"aaa"))</f>
        <v/>
      </c>
      <c r="D170" s="5">
        <f>IF(A170="","",IF(LEFT(B170,2)="休日","休日","祝日"))</f>
        <v/>
      </c>
      <c r="E170" s="5">
        <f>IF(A170="","",IF(AND(D170="祝日",H170=6),1,0))</f>
        <v/>
      </c>
      <c r="F170" s="5">
        <f>IF(A170="","",WEEKDAY(A170))</f>
        <v/>
      </c>
      <c r="G170" s="5">
        <f>IF(A170="","",YEAR(A170))</f>
        <v/>
      </c>
      <c r="H170" s="5">
        <f>IF(A170="","",WEEKDAY(A170,2))</f>
        <v/>
      </c>
    </row>
    <row r="171">
      <c r="A171" s="3" t="n">
        <v>45699</v>
      </c>
      <c r="B171" s="4" t="inlineStr">
        <is>
          <t>建国記念の日</t>
        </is>
      </c>
      <c r="C171" s="5">
        <f>IF(A171="","",TEXT(A171,"aaa"))</f>
        <v/>
      </c>
      <c r="D171" s="5">
        <f>IF(A171="","",IF(LEFT(B171,2)="休日","休日","祝日"))</f>
        <v/>
      </c>
      <c r="E171" s="5">
        <f>IF(A171="","",IF(AND(D171="祝日",H171=6),1,0))</f>
        <v/>
      </c>
      <c r="F171" s="5">
        <f>IF(A171="","",WEEKDAY(A171))</f>
        <v/>
      </c>
      <c r="G171" s="5">
        <f>IF(A171="","",YEAR(A171))</f>
        <v/>
      </c>
      <c r="H171" s="5">
        <f>IF(A171="","",WEEKDAY(A171,2))</f>
        <v/>
      </c>
    </row>
    <row r="172">
      <c r="A172" s="3" t="n">
        <v>45711</v>
      </c>
      <c r="B172" s="4" t="inlineStr">
        <is>
          <t>天皇誕生日</t>
        </is>
      </c>
      <c r="C172" s="5">
        <f>IF(A172="","",TEXT(A172,"aaa"))</f>
        <v/>
      </c>
      <c r="D172" s="5">
        <f>IF(A172="","",IF(LEFT(B172,2)="休日","休日","祝日"))</f>
        <v/>
      </c>
      <c r="E172" s="5">
        <f>IF(A172="","",IF(AND(D172="祝日",H172=6),1,0))</f>
        <v/>
      </c>
      <c r="F172" s="5">
        <f>IF(A172="","",WEEKDAY(A172))</f>
        <v/>
      </c>
      <c r="G172" s="5">
        <f>IF(A172="","",YEAR(A172))</f>
        <v/>
      </c>
      <c r="H172" s="5">
        <f>IF(A172="","",WEEKDAY(A172,2))</f>
        <v/>
      </c>
    </row>
    <row r="173">
      <c r="A173" s="3" t="n">
        <v>45712</v>
      </c>
      <c r="B173" s="4" t="inlineStr">
        <is>
          <t>休日</t>
        </is>
      </c>
      <c r="C173" s="5">
        <f>IF(A173="","",TEXT(A173,"aaa"))</f>
        <v/>
      </c>
      <c r="D173" s="5">
        <f>IF(A173="","",IF(LEFT(B173,2)="休日","休日","祝日"))</f>
        <v/>
      </c>
      <c r="E173" s="5">
        <f>IF(A173="","",IF(AND(D173="祝日",H173=6),1,0))</f>
        <v/>
      </c>
      <c r="F173" s="5">
        <f>IF(A173="","",WEEKDAY(A173))</f>
        <v/>
      </c>
      <c r="G173" s="5">
        <f>IF(A173="","",YEAR(A173))</f>
        <v/>
      </c>
      <c r="H173" s="5">
        <f>IF(A173="","",WEEKDAY(A173,2))</f>
        <v/>
      </c>
    </row>
    <row r="174">
      <c r="A174" s="3" t="n">
        <v>45736</v>
      </c>
      <c r="B174" s="4" t="inlineStr">
        <is>
          <t>春分の日</t>
        </is>
      </c>
      <c r="C174" s="5">
        <f>IF(A174="","",TEXT(A174,"aaa"))</f>
        <v/>
      </c>
      <c r="D174" s="5">
        <f>IF(A174="","",IF(LEFT(B174,2)="休日","休日","祝日"))</f>
        <v/>
      </c>
      <c r="E174" s="5">
        <f>IF(A174="","",IF(AND(D174="祝日",H174=6),1,0))</f>
        <v/>
      </c>
      <c r="F174" s="5">
        <f>IF(A174="","",WEEKDAY(A174))</f>
        <v/>
      </c>
      <c r="G174" s="5">
        <f>IF(A174="","",YEAR(A174))</f>
        <v/>
      </c>
      <c r="H174" s="5">
        <f>IF(A174="","",WEEKDAY(A174,2))</f>
        <v/>
      </c>
    </row>
    <row r="175">
      <c r="A175" s="3" t="n">
        <v>45776</v>
      </c>
      <c r="B175" s="4" t="inlineStr">
        <is>
          <t>昭和の日</t>
        </is>
      </c>
      <c r="C175" s="5">
        <f>IF(A175="","",TEXT(A175,"aaa"))</f>
        <v/>
      </c>
      <c r="D175" s="5">
        <f>IF(A175="","",IF(LEFT(B175,2)="休日","休日","祝日"))</f>
        <v/>
      </c>
      <c r="E175" s="5">
        <f>IF(A175="","",IF(AND(D175="祝日",H175=6),1,0))</f>
        <v/>
      </c>
      <c r="F175" s="5">
        <f>IF(A175="","",WEEKDAY(A175))</f>
        <v/>
      </c>
      <c r="G175" s="5">
        <f>IF(A175="","",YEAR(A175))</f>
        <v/>
      </c>
      <c r="H175" s="5">
        <f>IF(A175="","",WEEKDAY(A175,2))</f>
        <v/>
      </c>
    </row>
    <row r="176">
      <c r="A176" s="3" t="n">
        <v>45780</v>
      </c>
      <c r="B176" s="4" t="inlineStr">
        <is>
          <t>憲法記念日</t>
        </is>
      </c>
      <c r="C176" s="5">
        <f>IF(A176="","",TEXT(A176,"aaa"))</f>
        <v/>
      </c>
      <c r="D176" s="5">
        <f>IF(A176="","",IF(LEFT(B176,2)="休日","休日","祝日"))</f>
        <v/>
      </c>
      <c r="E176" s="5">
        <f>IF(A176="","",IF(AND(D176="祝日",H176=6),1,0))</f>
        <v/>
      </c>
      <c r="F176" s="5">
        <f>IF(A176="","",WEEKDAY(A176))</f>
        <v/>
      </c>
      <c r="G176" s="5">
        <f>IF(A176="","",YEAR(A176))</f>
        <v/>
      </c>
      <c r="H176" s="5">
        <f>IF(A176="","",WEEKDAY(A176,2))</f>
        <v/>
      </c>
    </row>
    <row r="177">
      <c r="A177" s="3" t="n">
        <v>45781</v>
      </c>
      <c r="B177" s="4" t="inlineStr">
        <is>
          <t>みどりの日</t>
        </is>
      </c>
      <c r="C177" s="5">
        <f>IF(A177="","",TEXT(A177,"aaa"))</f>
        <v/>
      </c>
      <c r="D177" s="5">
        <f>IF(A177="","",IF(LEFT(B177,2)="休日","休日","祝日"))</f>
        <v/>
      </c>
      <c r="E177" s="5">
        <f>IF(A177="","",IF(AND(D177="祝日",H177=6),1,0))</f>
        <v/>
      </c>
      <c r="F177" s="5">
        <f>IF(A177="","",WEEKDAY(A177))</f>
        <v/>
      </c>
      <c r="G177" s="5">
        <f>IF(A177="","",YEAR(A177))</f>
        <v/>
      </c>
      <c r="H177" s="5">
        <f>IF(A177="","",WEEKDAY(A177,2))</f>
        <v/>
      </c>
    </row>
    <row r="178">
      <c r="A178" s="3" t="n">
        <v>45782</v>
      </c>
      <c r="B178" s="4" t="inlineStr">
        <is>
          <t>こどもの日</t>
        </is>
      </c>
      <c r="C178" s="5">
        <f>IF(A178="","",TEXT(A178,"aaa"))</f>
        <v/>
      </c>
      <c r="D178" s="5">
        <f>IF(A178="","",IF(LEFT(B178,2)="休日","休日","祝日"))</f>
        <v/>
      </c>
      <c r="E178" s="5">
        <f>IF(A178="","",IF(AND(D178="祝日",H178=6),1,0))</f>
        <v/>
      </c>
      <c r="F178" s="5">
        <f>IF(A178="","",WEEKDAY(A178))</f>
        <v/>
      </c>
      <c r="G178" s="5">
        <f>IF(A178="","",YEAR(A178))</f>
        <v/>
      </c>
      <c r="H178" s="5">
        <f>IF(A178="","",WEEKDAY(A178,2))</f>
        <v/>
      </c>
    </row>
    <row r="179">
      <c r="A179" s="3" t="n">
        <v>45783</v>
      </c>
      <c r="B179" s="4" t="inlineStr">
        <is>
          <t>休日</t>
        </is>
      </c>
      <c r="C179" s="5">
        <f>IF(A179="","",TEXT(A179,"aaa"))</f>
        <v/>
      </c>
      <c r="D179" s="5">
        <f>IF(A179="","",IF(LEFT(B179,2)="休日","休日","祝日"))</f>
        <v/>
      </c>
      <c r="E179" s="5">
        <f>IF(A179="","",IF(AND(D179="祝日",H179=6),1,0))</f>
        <v/>
      </c>
      <c r="F179" s="5">
        <f>IF(A179="","",WEEKDAY(A179))</f>
        <v/>
      </c>
      <c r="G179" s="5">
        <f>IF(A179="","",YEAR(A179))</f>
        <v/>
      </c>
      <c r="H179" s="5">
        <f>IF(A179="","",WEEKDAY(A179,2))</f>
        <v/>
      </c>
    </row>
    <row r="180">
      <c r="A180" s="3" t="n">
        <v>45859</v>
      </c>
      <c r="B180" s="4" t="inlineStr">
        <is>
          <t>海の日</t>
        </is>
      </c>
      <c r="C180" s="5">
        <f>IF(A180="","",TEXT(A180,"aaa"))</f>
        <v/>
      </c>
      <c r="D180" s="5">
        <f>IF(A180="","",IF(LEFT(B180,2)="休日","休日","祝日"))</f>
        <v/>
      </c>
      <c r="E180" s="5">
        <f>IF(A180="","",IF(AND(D180="祝日",H180=6),1,0))</f>
        <v/>
      </c>
      <c r="F180" s="5">
        <f>IF(A180="","",WEEKDAY(A180))</f>
        <v/>
      </c>
      <c r="G180" s="5">
        <f>IF(A180="","",YEAR(A180))</f>
        <v/>
      </c>
      <c r="H180" s="5">
        <f>IF(A180="","",WEEKDAY(A180,2))</f>
        <v/>
      </c>
    </row>
    <row r="181">
      <c r="A181" s="3" t="n">
        <v>45880</v>
      </c>
      <c r="B181" s="4" t="inlineStr">
        <is>
          <t>山の日</t>
        </is>
      </c>
      <c r="C181" s="5">
        <f>IF(A181="","",TEXT(A181,"aaa"))</f>
        <v/>
      </c>
      <c r="D181" s="5">
        <f>IF(A181="","",IF(LEFT(B181,2)="休日","休日","祝日"))</f>
        <v/>
      </c>
      <c r="E181" s="5">
        <f>IF(A181="","",IF(AND(D181="祝日",H181=6),1,0))</f>
        <v/>
      </c>
      <c r="F181" s="5">
        <f>IF(A181="","",WEEKDAY(A181))</f>
        <v/>
      </c>
      <c r="G181" s="5">
        <f>IF(A181="","",YEAR(A181))</f>
        <v/>
      </c>
      <c r="H181" s="5">
        <f>IF(A181="","",WEEKDAY(A181,2))</f>
        <v/>
      </c>
    </row>
    <row r="182">
      <c r="A182" s="3" t="n">
        <v>45915</v>
      </c>
      <c r="B182" s="4" t="inlineStr">
        <is>
          <t>敬老の日</t>
        </is>
      </c>
      <c r="C182" s="5">
        <f>IF(A182="","",TEXT(A182,"aaa"))</f>
        <v/>
      </c>
      <c r="D182" s="5">
        <f>IF(A182="","",IF(LEFT(B182,2)="休日","休日","祝日"))</f>
        <v/>
      </c>
      <c r="E182" s="5">
        <f>IF(A182="","",IF(AND(D182="祝日",H182=6),1,0))</f>
        <v/>
      </c>
      <c r="F182" s="5">
        <f>IF(A182="","",WEEKDAY(A182))</f>
        <v/>
      </c>
      <c r="G182" s="5">
        <f>IF(A182="","",YEAR(A182))</f>
        <v/>
      </c>
      <c r="H182" s="5">
        <f>IF(A182="","",WEEKDAY(A182,2))</f>
        <v/>
      </c>
    </row>
    <row r="183">
      <c r="A183" s="3" t="n">
        <v>45923</v>
      </c>
      <c r="B183" s="4" t="inlineStr">
        <is>
          <t>秋分の日</t>
        </is>
      </c>
      <c r="C183" s="5">
        <f>IF(A183="","",TEXT(A183,"aaa"))</f>
        <v/>
      </c>
      <c r="D183" s="5">
        <f>IF(A183="","",IF(LEFT(B183,2)="休日","休日","祝日"))</f>
        <v/>
      </c>
      <c r="E183" s="5">
        <f>IF(A183="","",IF(AND(D183="祝日",H183=6),1,0))</f>
        <v/>
      </c>
      <c r="F183" s="5">
        <f>IF(A183="","",WEEKDAY(A183))</f>
        <v/>
      </c>
      <c r="G183" s="5">
        <f>IF(A183="","",YEAR(A183))</f>
        <v/>
      </c>
      <c r="H183" s="5">
        <f>IF(A183="","",WEEKDAY(A183,2))</f>
        <v/>
      </c>
    </row>
    <row r="184">
      <c r="A184" s="3" t="n">
        <v>45943</v>
      </c>
      <c r="B184" s="4" t="inlineStr">
        <is>
          <t>スポーツの日</t>
        </is>
      </c>
      <c r="C184" s="5">
        <f>IF(A184="","",TEXT(A184,"aaa"))</f>
        <v/>
      </c>
      <c r="D184" s="5">
        <f>IF(A184="","",IF(LEFT(B184,2)="休日","休日","祝日"))</f>
        <v/>
      </c>
      <c r="E184" s="5">
        <f>IF(A184="","",IF(AND(D184="祝日",H184=6),1,0))</f>
        <v/>
      </c>
      <c r="F184" s="5">
        <f>IF(A184="","",WEEKDAY(A184))</f>
        <v/>
      </c>
      <c r="G184" s="5">
        <f>IF(A184="","",YEAR(A184))</f>
        <v/>
      </c>
      <c r="H184" s="5">
        <f>IF(A184="","",WEEKDAY(A184,2))</f>
        <v/>
      </c>
    </row>
    <row r="185">
      <c r="A185" s="3" t="n">
        <v>45964</v>
      </c>
      <c r="B185" s="4" t="inlineStr">
        <is>
          <t>文化の日</t>
        </is>
      </c>
      <c r="C185" s="5">
        <f>IF(A185="","",TEXT(A185,"aaa"))</f>
        <v/>
      </c>
      <c r="D185" s="5">
        <f>IF(A185="","",IF(LEFT(B185,2)="休日","休日","祝日"))</f>
        <v/>
      </c>
      <c r="E185" s="5">
        <f>IF(A185="","",IF(AND(D185="祝日",H185=6),1,0))</f>
        <v/>
      </c>
      <c r="F185" s="5">
        <f>IF(A185="","",WEEKDAY(A185))</f>
        <v/>
      </c>
      <c r="G185" s="5">
        <f>IF(A185="","",YEAR(A185))</f>
        <v/>
      </c>
      <c r="H185" s="5">
        <f>IF(A185="","",WEEKDAY(A185,2))</f>
        <v/>
      </c>
    </row>
    <row r="186">
      <c r="A186" s="3" t="n">
        <v>45984</v>
      </c>
      <c r="B186" s="4" t="inlineStr">
        <is>
          <t>勤労感謝の日</t>
        </is>
      </c>
      <c r="C186" s="5">
        <f>IF(A186="","",TEXT(A186,"aaa"))</f>
        <v/>
      </c>
      <c r="D186" s="5">
        <f>IF(A186="","",IF(LEFT(B186,2)="休日","休日","祝日"))</f>
        <v/>
      </c>
      <c r="E186" s="5">
        <f>IF(A186="","",IF(AND(D186="祝日",H186=6),1,0))</f>
        <v/>
      </c>
      <c r="F186" s="5">
        <f>IF(A186="","",WEEKDAY(A186))</f>
        <v/>
      </c>
      <c r="G186" s="5">
        <f>IF(A186="","",YEAR(A186))</f>
        <v/>
      </c>
      <c r="H186" s="5">
        <f>IF(A186="","",WEEKDAY(A186,2))</f>
        <v/>
      </c>
    </row>
    <row r="187">
      <c r="A187" s="3" t="n">
        <v>45985</v>
      </c>
      <c r="B187" s="4" t="inlineStr">
        <is>
          <t>休日</t>
        </is>
      </c>
      <c r="C187" s="5">
        <f>IF(A187="","",TEXT(A187,"aaa"))</f>
        <v/>
      </c>
      <c r="D187" s="5">
        <f>IF(A187="","",IF(LEFT(B187,2)="休日","休日","祝日"))</f>
        <v/>
      </c>
      <c r="E187" s="5">
        <f>IF(A187="","",IF(AND(D187="祝日",H187=6),1,0))</f>
        <v/>
      </c>
      <c r="F187" s="5">
        <f>IF(A187="","",WEEKDAY(A187))</f>
        <v/>
      </c>
      <c r="G187" s="5">
        <f>IF(A187="","",YEAR(A187))</f>
        <v/>
      </c>
      <c r="H187" s="5">
        <f>IF(A187="","",WEEKDAY(A187,2))</f>
        <v/>
      </c>
    </row>
    <row r="188">
      <c r="A188" s="3" t="n">
        <v>46023</v>
      </c>
      <c r="B188" s="4" t="inlineStr">
        <is>
          <t>元日</t>
        </is>
      </c>
      <c r="C188" s="5">
        <f>IF(A188="","",TEXT(A188,"aaa"))</f>
        <v/>
      </c>
      <c r="D188" s="5">
        <f>IF(A188="","",IF(LEFT(B188,2)="休日","休日","祝日"))</f>
        <v/>
      </c>
      <c r="E188" s="5">
        <f>IF(A188="","",IF(AND(D188="祝日",H188=6),1,0))</f>
        <v/>
      </c>
      <c r="F188" s="5">
        <f>IF(A188="","",WEEKDAY(A188))</f>
        <v/>
      </c>
      <c r="G188" s="5">
        <f>IF(A188="","",YEAR(A188))</f>
        <v/>
      </c>
      <c r="H188" s="5">
        <f>IF(A188="","",WEEKDAY(A188,2))</f>
        <v/>
      </c>
    </row>
    <row r="189">
      <c r="A189" s="3" t="n">
        <v>46034</v>
      </c>
      <c r="B189" s="4" t="inlineStr">
        <is>
          <t>成人の日</t>
        </is>
      </c>
      <c r="C189" s="5">
        <f>IF(A189="","",TEXT(A189,"aaa"))</f>
        <v/>
      </c>
      <c r="D189" s="5">
        <f>IF(A189="","",IF(LEFT(B189,2)="休日","休日","祝日"))</f>
        <v/>
      </c>
      <c r="E189" s="5">
        <f>IF(A189="","",IF(AND(D189="祝日",H189=6),1,0))</f>
        <v/>
      </c>
      <c r="F189" s="5">
        <f>IF(A189="","",WEEKDAY(A189))</f>
        <v/>
      </c>
      <c r="G189" s="5">
        <f>IF(A189="","",YEAR(A189))</f>
        <v/>
      </c>
      <c r="H189" s="5">
        <f>IF(A189="","",WEEKDAY(A189,2))</f>
        <v/>
      </c>
    </row>
    <row r="190">
      <c r="A190" s="3" t="n">
        <v>46064</v>
      </c>
      <c r="B190" s="4" t="inlineStr">
        <is>
          <t>建国記念の日</t>
        </is>
      </c>
      <c r="C190" s="5">
        <f>IF(A190="","",TEXT(A190,"aaa"))</f>
        <v/>
      </c>
      <c r="D190" s="5">
        <f>IF(A190="","",IF(LEFT(B190,2)="休日","休日","祝日"))</f>
        <v/>
      </c>
      <c r="E190" s="5">
        <f>IF(A190="","",IF(AND(D190="祝日",H190=6),1,0))</f>
        <v/>
      </c>
      <c r="F190" s="5">
        <f>IF(A190="","",WEEKDAY(A190))</f>
        <v/>
      </c>
      <c r="G190" s="5">
        <f>IF(A190="","",YEAR(A190))</f>
        <v/>
      </c>
      <c r="H190" s="5">
        <f>IF(A190="","",WEEKDAY(A190,2))</f>
        <v/>
      </c>
    </row>
    <row r="191">
      <c r="A191" s="3" t="n">
        <v>46076</v>
      </c>
      <c r="B191" s="4" t="inlineStr">
        <is>
          <t>天皇誕生日</t>
        </is>
      </c>
      <c r="C191" s="5">
        <f>IF(A191="","",TEXT(A191,"aaa"))</f>
        <v/>
      </c>
      <c r="D191" s="5">
        <f>IF(A191="","",IF(LEFT(B191,2)="休日","休日","祝日"))</f>
        <v/>
      </c>
      <c r="E191" s="5">
        <f>IF(A191="","",IF(AND(D191="祝日",H191=6),1,0))</f>
        <v/>
      </c>
      <c r="F191" s="5">
        <f>IF(A191="","",WEEKDAY(A191))</f>
        <v/>
      </c>
      <c r="G191" s="5">
        <f>IF(A191="","",YEAR(A191))</f>
        <v/>
      </c>
      <c r="H191" s="5">
        <f>IF(A191="","",WEEKDAY(A191,2))</f>
        <v/>
      </c>
    </row>
    <row r="192">
      <c r="A192" s="3" t="n">
        <v>46101</v>
      </c>
      <c r="B192" s="4" t="inlineStr">
        <is>
          <t>春分の日</t>
        </is>
      </c>
      <c r="C192" s="5">
        <f>IF(A192="","",TEXT(A192,"aaa"))</f>
        <v/>
      </c>
      <c r="D192" s="5">
        <f>IF(A192="","",IF(LEFT(B192,2)="休日","休日","祝日"))</f>
        <v/>
      </c>
      <c r="E192" s="5">
        <f>IF(A192="","",IF(AND(D192="祝日",H192=6),1,0))</f>
        <v/>
      </c>
      <c r="F192" s="5">
        <f>IF(A192="","",WEEKDAY(A192))</f>
        <v/>
      </c>
      <c r="G192" s="5">
        <f>IF(A192="","",YEAR(A192))</f>
        <v/>
      </c>
      <c r="H192" s="5">
        <f>IF(A192="","",WEEKDAY(A192,2))</f>
        <v/>
      </c>
    </row>
    <row r="193">
      <c r="A193" s="3" t="n">
        <v>46141</v>
      </c>
      <c r="B193" s="4" t="inlineStr">
        <is>
          <t>昭和の日</t>
        </is>
      </c>
      <c r="C193" s="5">
        <f>IF(A193="","",TEXT(A193,"aaa"))</f>
        <v/>
      </c>
      <c r="D193" s="5">
        <f>IF(A193="","",IF(LEFT(B193,2)="休日","休日","祝日"))</f>
        <v/>
      </c>
      <c r="E193" s="5">
        <f>IF(A193="","",IF(AND(D193="祝日",H193=6),1,0))</f>
        <v/>
      </c>
      <c r="F193" s="5">
        <f>IF(A193="","",WEEKDAY(A193))</f>
        <v/>
      </c>
      <c r="G193" s="5">
        <f>IF(A193="","",YEAR(A193))</f>
        <v/>
      </c>
      <c r="H193" s="5">
        <f>IF(A193="","",WEEKDAY(A193,2))</f>
        <v/>
      </c>
    </row>
    <row r="194">
      <c r="A194" s="3" t="n">
        <v>46145</v>
      </c>
      <c r="B194" s="4" t="inlineStr">
        <is>
          <t>憲法記念日</t>
        </is>
      </c>
      <c r="C194" s="5">
        <f>IF(A194="","",TEXT(A194,"aaa"))</f>
        <v/>
      </c>
      <c r="D194" s="5">
        <f>IF(A194="","",IF(LEFT(B194,2)="休日","休日","祝日"))</f>
        <v/>
      </c>
      <c r="E194" s="5">
        <f>IF(A194="","",IF(AND(D194="祝日",H194=6),1,0))</f>
        <v/>
      </c>
      <c r="F194" s="5">
        <f>IF(A194="","",WEEKDAY(A194))</f>
        <v/>
      </c>
      <c r="G194" s="5">
        <f>IF(A194="","",YEAR(A194))</f>
        <v/>
      </c>
      <c r="H194" s="5">
        <f>IF(A194="","",WEEKDAY(A194,2))</f>
        <v/>
      </c>
    </row>
    <row r="195">
      <c r="A195" s="3" t="n">
        <v>46146</v>
      </c>
      <c r="B195" s="4" t="inlineStr">
        <is>
          <t>みどりの日</t>
        </is>
      </c>
      <c r="C195" s="5">
        <f>IF(A195="","",TEXT(A195,"aaa"))</f>
        <v/>
      </c>
      <c r="D195" s="5">
        <f>IF(A195="","",IF(LEFT(B195,2)="休日","休日","祝日"))</f>
        <v/>
      </c>
      <c r="E195" s="5">
        <f>IF(A195="","",IF(AND(D195="祝日",H195=6),1,0))</f>
        <v/>
      </c>
      <c r="F195" s="5">
        <f>IF(A195="","",WEEKDAY(A195))</f>
        <v/>
      </c>
      <c r="G195" s="5">
        <f>IF(A195="","",YEAR(A195))</f>
        <v/>
      </c>
      <c r="H195" s="5">
        <f>IF(A195="","",WEEKDAY(A195,2))</f>
        <v/>
      </c>
    </row>
    <row r="196">
      <c r="A196" s="3" t="n">
        <v>46147</v>
      </c>
      <c r="B196" s="4" t="inlineStr">
        <is>
          <t>こどもの日</t>
        </is>
      </c>
      <c r="C196" s="5">
        <f>IF(A196="","",TEXT(A196,"aaa"))</f>
        <v/>
      </c>
      <c r="D196" s="5">
        <f>IF(A196="","",IF(LEFT(B196,2)="休日","休日","祝日"))</f>
        <v/>
      </c>
      <c r="E196" s="5">
        <f>IF(A196="","",IF(AND(D196="祝日",H196=6),1,0))</f>
        <v/>
      </c>
      <c r="F196" s="5">
        <f>IF(A196="","",WEEKDAY(A196))</f>
        <v/>
      </c>
      <c r="G196" s="5">
        <f>IF(A196="","",YEAR(A196))</f>
        <v/>
      </c>
      <c r="H196" s="5">
        <f>IF(A196="","",WEEKDAY(A196,2))</f>
        <v/>
      </c>
    </row>
    <row r="197">
      <c r="A197" s="3" t="n">
        <v>46148</v>
      </c>
      <c r="B197" s="4" t="inlineStr">
        <is>
          <t>休日</t>
        </is>
      </c>
      <c r="C197" s="5">
        <f>IF(A197="","",TEXT(A197,"aaa"))</f>
        <v/>
      </c>
      <c r="D197" s="5">
        <f>IF(A197="","",IF(LEFT(B197,2)="休日","休日","祝日"))</f>
        <v/>
      </c>
      <c r="E197" s="5">
        <f>IF(A197="","",IF(AND(D197="祝日",H197=6),1,0))</f>
        <v/>
      </c>
      <c r="F197" s="5">
        <f>IF(A197="","",WEEKDAY(A197))</f>
        <v/>
      </c>
      <c r="G197" s="5">
        <f>IF(A197="","",YEAR(A197))</f>
        <v/>
      </c>
      <c r="H197" s="5">
        <f>IF(A197="","",WEEKDAY(A197,2))</f>
        <v/>
      </c>
    </row>
    <row r="198">
      <c r="A198" s="3" t="n">
        <v>46223</v>
      </c>
      <c r="B198" s="4" t="inlineStr">
        <is>
          <t>海の日</t>
        </is>
      </c>
      <c r="C198" s="5">
        <f>IF(A198="","",TEXT(A198,"aaa"))</f>
        <v/>
      </c>
      <c r="D198" s="5">
        <f>IF(A198="","",IF(LEFT(B198,2)="休日","休日","祝日"))</f>
        <v/>
      </c>
      <c r="E198" s="5">
        <f>IF(A198="","",IF(AND(D198="祝日",H198=6),1,0))</f>
        <v/>
      </c>
      <c r="F198" s="5">
        <f>IF(A198="","",WEEKDAY(A198))</f>
        <v/>
      </c>
      <c r="G198" s="5">
        <f>IF(A198="","",YEAR(A198))</f>
        <v/>
      </c>
      <c r="H198" s="5">
        <f>IF(A198="","",WEEKDAY(A198,2))</f>
        <v/>
      </c>
    </row>
    <row r="199">
      <c r="A199" s="3" t="n">
        <v>46245</v>
      </c>
      <c r="B199" s="4" t="inlineStr">
        <is>
          <t>山の日</t>
        </is>
      </c>
      <c r="C199" s="5">
        <f>IF(A199="","",TEXT(A199,"aaa"))</f>
        <v/>
      </c>
      <c r="D199" s="5">
        <f>IF(A199="","",IF(LEFT(B199,2)="休日","休日","祝日"))</f>
        <v/>
      </c>
      <c r="E199" s="5">
        <f>IF(A199="","",IF(AND(D199="祝日",H199=6),1,0))</f>
        <v/>
      </c>
      <c r="F199" s="5">
        <f>IF(A199="","",WEEKDAY(A199))</f>
        <v/>
      </c>
      <c r="G199" s="5">
        <f>IF(A199="","",YEAR(A199))</f>
        <v/>
      </c>
      <c r="H199" s="5">
        <f>IF(A199="","",WEEKDAY(A199,2))</f>
        <v/>
      </c>
    </row>
    <row r="200">
      <c r="A200" s="3" t="n">
        <v>46286</v>
      </c>
      <c r="B200" s="4" t="inlineStr">
        <is>
          <t>敬老の日</t>
        </is>
      </c>
      <c r="C200" s="5">
        <f>IF(A200="","",TEXT(A200,"aaa"))</f>
        <v/>
      </c>
      <c r="D200" s="5">
        <f>IF(A200="","",IF(LEFT(B200,2)="休日","休日","祝日"))</f>
        <v/>
      </c>
      <c r="E200" s="5">
        <f>IF(A200="","",IF(AND(D200="祝日",H200=6),1,0))</f>
        <v/>
      </c>
      <c r="F200" s="5">
        <f>IF(A200="","",WEEKDAY(A200))</f>
        <v/>
      </c>
      <c r="G200" s="5">
        <f>IF(A200="","",YEAR(A200))</f>
        <v/>
      </c>
      <c r="H200" s="5">
        <f>IF(A200="","",WEEKDAY(A200,2))</f>
        <v/>
      </c>
    </row>
    <row r="201">
      <c r="A201" s="3" t="n">
        <v>46287</v>
      </c>
      <c r="B201" s="4" t="inlineStr">
        <is>
          <t>休日</t>
        </is>
      </c>
      <c r="C201" s="5">
        <f>IF(A201="","",TEXT(A201,"aaa"))</f>
        <v/>
      </c>
      <c r="D201" s="5">
        <f>IF(A201="","",IF(LEFT(B201,2)="休日","休日","祝日"))</f>
        <v/>
      </c>
      <c r="E201" s="5">
        <f>IF(A201="","",IF(AND(D201="祝日",H201=6),1,0))</f>
        <v/>
      </c>
      <c r="F201" s="5">
        <f>IF(A201="","",WEEKDAY(A201))</f>
        <v/>
      </c>
      <c r="G201" s="5">
        <f>IF(A201="","",YEAR(A201))</f>
        <v/>
      </c>
      <c r="H201" s="5">
        <f>IF(A201="","",WEEKDAY(A201,2))</f>
        <v/>
      </c>
    </row>
    <row r="202">
      <c r="A202" s="3" t="n">
        <v>46288</v>
      </c>
      <c r="B202" s="4" t="inlineStr">
        <is>
          <t>秋分の日</t>
        </is>
      </c>
      <c r="C202" s="5">
        <f>IF(A202="","",TEXT(A202,"aaa"))</f>
        <v/>
      </c>
      <c r="D202" s="5">
        <f>IF(A202="","",IF(LEFT(B202,2)="休日","休日","祝日"))</f>
        <v/>
      </c>
      <c r="E202" s="5">
        <f>IF(A202="","",IF(AND(D202="祝日",H202=6),1,0))</f>
        <v/>
      </c>
      <c r="F202" s="5">
        <f>IF(A202="","",WEEKDAY(A202))</f>
        <v/>
      </c>
      <c r="G202" s="5">
        <f>IF(A202="","",YEAR(A202))</f>
        <v/>
      </c>
      <c r="H202" s="5">
        <f>IF(A202="","",WEEKDAY(A202,2))</f>
        <v/>
      </c>
    </row>
    <row r="203">
      <c r="A203" s="3" t="n">
        <v>46307</v>
      </c>
      <c r="B203" s="4" t="inlineStr">
        <is>
          <t>スポーツの日</t>
        </is>
      </c>
      <c r="C203" s="5">
        <f>IF(A203="","",TEXT(A203,"aaa"))</f>
        <v/>
      </c>
      <c r="D203" s="5">
        <f>IF(A203="","",IF(LEFT(B203,2)="休日","休日","祝日"))</f>
        <v/>
      </c>
      <c r="E203" s="5">
        <f>IF(A203="","",IF(AND(D203="祝日",H203=6),1,0))</f>
        <v/>
      </c>
      <c r="F203" s="5">
        <f>IF(A203="","",WEEKDAY(A203))</f>
        <v/>
      </c>
      <c r="G203" s="5">
        <f>IF(A203="","",YEAR(A203))</f>
        <v/>
      </c>
      <c r="H203" s="5">
        <f>IF(A203="","",WEEKDAY(A203,2))</f>
        <v/>
      </c>
    </row>
    <row r="204">
      <c r="A204" s="3" t="n">
        <v>46329</v>
      </c>
      <c r="B204" s="4" t="inlineStr">
        <is>
          <t>文化の日</t>
        </is>
      </c>
      <c r="C204" s="5">
        <f>IF(A204="","",TEXT(A204,"aaa"))</f>
        <v/>
      </c>
      <c r="D204" s="5">
        <f>IF(A204="","",IF(LEFT(B204,2)="休日","休日","祝日"))</f>
        <v/>
      </c>
      <c r="E204" s="5">
        <f>IF(A204="","",IF(AND(D204="祝日",H204=6),1,0))</f>
        <v/>
      </c>
      <c r="F204" s="5">
        <f>IF(A204="","",WEEKDAY(A204))</f>
        <v/>
      </c>
      <c r="G204" s="5">
        <f>IF(A204="","",YEAR(A204))</f>
        <v/>
      </c>
      <c r="H204" s="5">
        <f>IF(A204="","",WEEKDAY(A204,2))</f>
        <v/>
      </c>
    </row>
    <row r="205">
      <c r="A205" s="3" t="n">
        <v>46349</v>
      </c>
      <c r="B205" s="4" t="inlineStr">
        <is>
          <t>勤労感謝の日</t>
        </is>
      </c>
      <c r="C205" s="5">
        <f>IF(A205="","",TEXT(A205,"aaa"))</f>
        <v/>
      </c>
      <c r="D205" s="5">
        <f>IF(A205="","",IF(LEFT(B205,2)="休日","休日","祝日"))</f>
        <v/>
      </c>
      <c r="E205" s="5">
        <f>IF(A205="","",IF(AND(D205="祝日",H205=6),1,0))</f>
        <v/>
      </c>
      <c r="F205" s="5">
        <f>IF(A205="","",WEEKDAY(A205))</f>
        <v/>
      </c>
      <c r="G205" s="5">
        <f>IF(A205="","",YEAR(A205))</f>
        <v/>
      </c>
      <c r="H205" s="5">
        <f>IF(A205="","",WEEKDAY(A205,2))</f>
        <v/>
      </c>
    </row>
    <row r="206">
      <c r="A206" s="3" t="n">
        <v>46388</v>
      </c>
      <c r="B206" s="4" t="inlineStr">
        <is>
          <t>元日</t>
        </is>
      </c>
      <c r="C206" s="5">
        <f>IF(A206="","",TEXT(A206,"aaa"))</f>
        <v/>
      </c>
      <c r="D206" s="5">
        <f>IF(A206="","",IF(LEFT(B206,2)="休日","休日","祝日"))</f>
        <v/>
      </c>
      <c r="E206" s="5">
        <f>IF(A206="","",IF(AND(D206="祝日",H206=6),1,0))</f>
        <v/>
      </c>
      <c r="F206" s="5">
        <f>IF(A206="","",WEEKDAY(A206))</f>
        <v/>
      </c>
      <c r="G206" s="5">
        <f>IF(A206="","",YEAR(A206))</f>
        <v/>
      </c>
      <c r="H206" s="5">
        <f>IF(A206="","",WEEKDAY(A206,2))</f>
        <v/>
      </c>
    </row>
    <row r="207">
      <c r="A207" s="3" t="n">
        <v>46398</v>
      </c>
      <c r="B207" s="4" t="inlineStr">
        <is>
          <t>成人の日</t>
        </is>
      </c>
      <c r="C207" s="5">
        <f>IF(A207="","",TEXT(A207,"aaa"))</f>
        <v/>
      </c>
      <c r="D207" s="5">
        <f>IF(A207="","",IF(LEFT(B207,2)="休日","休日","祝日"))</f>
        <v/>
      </c>
      <c r="E207" s="5">
        <f>IF(A207="","",IF(AND(D207="祝日",H207=6),1,0))</f>
        <v/>
      </c>
      <c r="F207" s="5">
        <f>IF(A207="","",WEEKDAY(A207))</f>
        <v/>
      </c>
      <c r="G207" s="5">
        <f>IF(A207="","",YEAR(A207))</f>
        <v/>
      </c>
      <c r="H207" s="5">
        <f>IF(A207="","",WEEKDAY(A207,2))</f>
        <v/>
      </c>
    </row>
    <row r="208">
      <c r="A208" s="3" t="n">
        <v>46429</v>
      </c>
      <c r="B208" s="4" t="inlineStr">
        <is>
          <t>建国記念の日</t>
        </is>
      </c>
      <c r="C208" s="5">
        <f>IF(A208="","",TEXT(A208,"aaa"))</f>
        <v/>
      </c>
      <c r="D208" s="5">
        <f>IF(A208="","",IF(LEFT(B208,2)="休日","休日","祝日"))</f>
        <v/>
      </c>
      <c r="E208" s="5">
        <f>IF(A208="","",IF(AND(D208="祝日",H208=6),1,0))</f>
        <v/>
      </c>
      <c r="F208" s="5">
        <f>IF(A208="","",WEEKDAY(A208))</f>
        <v/>
      </c>
      <c r="G208" s="5">
        <f>IF(A208="","",YEAR(A208))</f>
        <v/>
      </c>
      <c r="H208" s="5">
        <f>IF(A208="","",WEEKDAY(A208,2))</f>
        <v/>
      </c>
    </row>
    <row r="209">
      <c r="A209" s="3" t="n">
        <v>46441</v>
      </c>
      <c r="B209" s="4" t="inlineStr">
        <is>
          <t>天皇誕生日</t>
        </is>
      </c>
      <c r="C209" s="5">
        <f>IF(A209="","",TEXT(A209,"aaa"))</f>
        <v/>
      </c>
      <c r="D209" s="5">
        <f>IF(A209="","",IF(LEFT(B209,2)="休日","休日","祝日"))</f>
        <v/>
      </c>
      <c r="E209" s="5">
        <f>IF(A209="","",IF(AND(D209="祝日",H209=6),1,0))</f>
        <v/>
      </c>
      <c r="F209" s="5">
        <f>IF(A209="","",WEEKDAY(A209))</f>
        <v/>
      </c>
      <c r="G209" s="5">
        <f>IF(A209="","",YEAR(A209))</f>
        <v/>
      </c>
      <c r="H209" s="5">
        <f>IF(A209="","",WEEKDAY(A209,2))</f>
        <v/>
      </c>
    </row>
    <row r="210">
      <c r="A210" s="3" t="n">
        <v>46467</v>
      </c>
      <c r="B210" s="4" t="inlineStr">
        <is>
          <t>春分の日</t>
        </is>
      </c>
      <c r="C210" s="5">
        <f>IF(A210="","",TEXT(A210,"aaa"))</f>
        <v/>
      </c>
      <c r="D210" s="5">
        <f>IF(A210="","",IF(LEFT(B210,2)="休日","休日","祝日"))</f>
        <v/>
      </c>
      <c r="E210" s="5">
        <f>IF(A210="","",IF(AND(D210="祝日",H210=6),1,0))</f>
        <v/>
      </c>
      <c r="F210" s="5">
        <f>IF(A210="","",WEEKDAY(A210))</f>
        <v/>
      </c>
      <c r="G210" s="5">
        <f>IF(A210="","",YEAR(A210))</f>
        <v/>
      </c>
      <c r="H210" s="5">
        <f>IF(A210="","",WEEKDAY(A210,2))</f>
        <v/>
      </c>
    </row>
    <row r="211">
      <c r="A211" s="3" t="n">
        <v>46468</v>
      </c>
      <c r="B211" s="4" t="inlineStr">
        <is>
          <t>休日</t>
        </is>
      </c>
      <c r="C211" s="5">
        <f>IF(A211="","",TEXT(A211,"aaa"))</f>
        <v/>
      </c>
      <c r="D211" s="5">
        <f>IF(A211="","",IF(LEFT(B211,2)="休日","休日","祝日"))</f>
        <v/>
      </c>
      <c r="E211" s="5">
        <f>IF(A211="","",IF(AND(D211="祝日",H211=6),1,0))</f>
        <v/>
      </c>
      <c r="F211" s="5">
        <f>IF(A211="","",WEEKDAY(A211))</f>
        <v/>
      </c>
      <c r="G211" s="5">
        <f>IF(A211="","",YEAR(A211))</f>
        <v/>
      </c>
      <c r="H211" s="5">
        <f>IF(A211="","",WEEKDAY(A211,2))</f>
        <v/>
      </c>
    </row>
    <row r="212">
      <c r="A212" s="3" t="n">
        <v>46506</v>
      </c>
      <c r="B212" s="4" t="inlineStr">
        <is>
          <t>昭和の日</t>
        </is>
      </c>
      <c r="C212" s="5">
        <f>IF(A212="","",TEXT(A212,"aaa"))</f>
        <v/>
      </c>
      <c r="D212" s="5">
        <f>IF(A212="","",IF(LEFT(B212,2)="休日","休日","祝日"))</f>
        <v/>
      </c>
      <c r="E212" s="5">
        <f>IF(A212="","",IF(AND(D212="祝日",H212=6),1,0))</f>
        <v/>
      </c>
      <c r="F212" s="5">
        <f>IF(A212="","",WEEKDAY(A212))</f>
        <v/>
      </c>
      <c r="G212" s="5">
        <f>IF(A212="","",YEAR(A212))</f>
        <v/>
      </c>
      <c r="H212" s="5">
        <f>IF(A212="","",WEEKDAY(A212,2))</f>
        <v/>
      </c>
    </row>
    <row r="213">
      <c r="A213" s="3" t="n">
        <v>46510</v>
      </c>
      <c r="B213" s="4" t="inlineStr">
        <is>
          <t>憲法記念日</t>
        </is>
      </c>
      <c r="C213" s="5">
        <f>IF(A213="","",TEXT(A213,"aaa"))</f>
        <v/>
      </c>
      <c r="D213" s="5">
        <f>IF(A213="","",IF(LEFT(B213,2)="休日","休日","祝日"))</f>
        <v/>
      </c>
      <c r="E213" s="5">
        <f>IF(A213="","",IF(AND(D213="祝日",H213=6),1,0))</f>
        <v/>
      </c>
      <c r="F213" s="5">
        <f>IF(A213="","",WEEKDAY(A213))</f>
        <v/>
      </c>
      <c r="G213" s="5">
        <f>IF(A213="","",YEAR(A213))</f>
        <v/>
      </c>
      <c r="H213" s="5">
        <f>IF(A213="","",WEEKDAY(A213,2))</f>
        <v/>
      </c>
    </row>
    <row r="214">
      <c r="A214" s="3" t="n">
        <v>46511</v>
      </c>
      <c r="B214" s="4" t="inlineStr">
        <is>
          <t>みどりの日</t>
        </is>
      </c>
      <c r="C214" s="5">
        <f>IF(A214="","",TEXT(A214,"aaa"))</f>
        <v/>
      </c>
      <c r="D214" s="5">
        <f>IF(A214="","",IF(LEFT(B214,2)="休日","休日","祝日"))</f>
        <v/>
      </c>
      <c r="E214" s="5">
        <f>IF(A214="","",IF(AND(D214="祝日",H214=6),1,0))</f>
        <v/>
      </c>
      <c r="F214" s="5">
        <f>IF(A214="","",WEEKDAY(A214))</f>
        <v/>
      </c>
      <c r="G214" s="5">
        <f>IF(A214="","",YEAR(A214))</f>
        <v/>
      </c>
      <c r="H214" s="5">
        <f>IF(A214="","",WEEKDAY(A214,2))</f>
        <v/>
      </c>
    </row>
    <row r="215">
      <c r="A215" s="3" t="n">
        <v>46512</v>
      </c>
      <c r="B215" s="4" t="inlineStr">
        <is>
          <t>こどもの日</t>
        </is>
      </c>
      <c r="C215" s="5">
        <f>IF(A215="","",TEXT(A215,"aaa"))</f>
        <v/>
      </c>
      <c r="D215" s="5">
        <f>IF(A215="","",IF(LEFT(B215,2)="休日","休日","祝日"))</f>
        <v/>
      </c>
      <c r="E215" s="5">
        <f>IF(A215="","",IF(AND(D215="祝日",H215=6),1,0))</f>
        <v/>
      </c>
      <c r="F215" s="5">
        <f>IF(A215="","",WEEKDAY(A215))</f>
        <v/>
      </c>
      <c r="G215" s="5">
        <f>IF(A215="","",YEAR(A215))</f>
        <v/>
      </c>
      <c r="H215" s="5">
        <f>IF(A215="","",WEEKDAY(A215,2))</f>
        <v/>
      </c>
    </row>
    <row r="216">
      <c r="A216" s="3" t="n">
        <v>46587</v>
      </c>
      <c r="B216" s="4" t="inlineStr">
        <is>
          <t>海の日</t>
        </is>
      </c>
      <c r="C216" s="5">
        <f>IF(A216="","",TEXT(A216,"aaa"))</f>
        <v/>
      </c>
      <c r="D216" s="5">
        <f>IF(A216="","",IF(LEFT(B216,2)="休日","休日","祝日"))</f>
        <v/>
      </c>
      <c r="E216" s="5">
        <f>IF(A216="","",IF(AND(D216="祝日",H216=6),1,0))</f>
        <v/>
      </c>
      <c r="F216" s="5">
        <f>IF(A216="","",WEEKDAY(A216))</f>
        <v/>
      </c>
      <c r="G216" s="5">
        <f>IF(A216="","",YEAR(A216))</f>
        <v/>
      </c>
      <c r="H216" s="5">
        <f>IF(A216="","",WEEKDAY(A216,2))</f>
        <v/>
      </c>
    </row>
    <row r="217">
      <c r="A217" s="3" t="n">
        <v>46610</v>
      </c>
      <c r="B217" s="4" t="inlineStr">
        <is>
          <t>山の日</t>
        </is>
      </c>
      <c r="C217" s="5">
        <f>IF(A217="","",TEXT(A217,"aaa"))</f>
        <v/>
      </c>
      <c r="D217" s="5">
        <f>IF(A217="","",IF(LEFT(B217,2)="休日","休日","祝日"))</f>
        <v/>
      </c>
      <c r="E217" s="5">
        <f>IF(A217="","",IF(AND(D217="祝日",H217=6),1,0))</f>
        <v/>
      </c>
      <c r="F217" s="5">
        <f>IF(A217="","",WEEKDAY(A217))</f>
        <v/>
      </c>
      <c r="G217" s="5">
        <f>IF(A217="","",YEAR(A217))</f>
        <v/>
      </c>
      <c r="H217" s="5">
        <f>IF(A217="","",WEEKDAY(A217,2))</f>
        <v/>
      </c>
    </row>
    <row r="218">
      <c r="A218" s="3" t="n">
        <v>46650</v>
      </c>
      <c r="B218" s="4" t="inlineStr">
        <is>
          <t>敬老の日</t>
        </is>
      </c>
      <c r="C218" s="5">
        <f>IF(A218="","",TEXT(A218,"aaa"))</f>
        <v/>
      </c>
      <c r="D218" s="5">
        <f>IF(A218="","",IF(LEFT(B218,2)="休日","休日","祝日"))</f>
        <v/>
      </c>
      <c r="E218" s="5">
        <f>IF(A218="","",IF(AND(D218="祝日",H218=6),1,0))</f>
        <v/>
      </c>
      <c r="F218" s="5">
        <f>IF(A218="","",WEEKDAY(A218))</f>
        <v/>
      </c>
      <c r="G218" s="5">
        <f>IF(A218="","",YEAR(A218))</f>
        <v/>
      </c>
      <c r="H218" s="5">
        <f>IF(A218="","",WEEKDAY(A218,2))</f>
        <v/>
      </c>
    </row>
    <row r="219">
      <c r="A219" s="3" t="n">
        <v>46653</v>
      </c>
      <c r="B219" s="4" t="inlineStr">
        <is>
          <t>秋分の日</t>
        </is>
      </c>
      <c r="C219" s="5">
        <f>IF(A219="","",TEXT(A219,"aaa"))</f>
        <v/>
      </c>
      <c r="D219" s="5">
        <f>IF(A219="","",IF(LEFT(B219,2)="休日","休日","祝日"))</f>
        <v/>
      </c>
      <c r="E219" s="5">
        <f>IF(A219="","",IF(AND(D219="祝日",H219=6),1,0))</f>
        <v/>
      </c>
      <c r="F219" s="5">
        <f>IF(A219="","",WEEKDAY(A219))</f>
        <v/>
      </c>
      <c r="G219" s="5">
        <f>IF(A219="","",YEAR(A219))</f>
        <v/>
      </c>
      <c r="H219" s="5">
        <f>IF(A219="","",WEEKDAY(A219,2))</f>
        <v/>
      </c>
    </row>
    <row r="220">
      <c r="A220" s="3" t="n">
        <v>46671</v>
      </c>
      <c r="B220" s="4" t="inlineStr">
        <is>
          <t>スポーツの日</t>
        </is>
      </c>
      <c r="C220" s="5">
        <f>IF(A220="","",TEXT(A220,"aaa"))</f>
        <v/>
      </c>
      <c r="D220" s="5">
        <f>IF(A220="","",IF(LEFT(B220,2)="休日","休日","祝日"))</f>
        <v/>
      </c>
      <c r="E220" s="5">
        <f>IF(A220="","",IF(AND(D220="祝日",H220=6),1,0))</f>
        <v/>
      </c>
      <c r="F220" s="5">
        <f>IF(A220="","",WEEKDAY(A220))</f>
        <v/>
      </c>
      <c r="G220" s="5">
        <f>IF(A220="","",YEAR(A220))</f>
        <v/>
      </c>
      <c r="H220" s="5">
        <f>IF(A220="","",WEEKDAY(A220,2))</f>
        <v/>
      </c>
    </row>
    <row r="221">
      <c r="A221" s="3" t="n">
        <v>46694</v>
      </c>
      <c r="B221" s="4" t="inlineStr">
        <is>
          <t>文化の日</t>
        </is>
      </c>
      <c r="C221" s="5">
        <f>IF(A221="","",TEXT(A221,"aaa"))</f>
        <v/>
      </c>
      <c r="D221" s="5">
        <f>IF(A221="","",IF(LEFT(B221,2)="休日","休日","祝日"))</f>
        <v/>
      </c>
      <c r="E221" s="5">
        <f>IF(A221="","",IF(AND(D221="祝日",H221=6),1,0))</f>
        <v/>
      </c>
      <c r="F221" s="5">
        <f>IF(A221="","",WEEKDAY(A221))</f>
        <v/>
      </c>
      <c r="G221" s="5">
        <f>IF(A221="","",YEAR(A221))</f>
        <v/>
      </c>
      <c r="H221" s="5">
        <f>IF(A221="","",WEEKDAY(A221,2))</f>
        <v/>
      </c>
    </row>
    <row r="222">
      <c r="A222" s="3" t="n">
        <v>46714</v>
      </c>
      <c r="B222" s="4" t="inlineStr">
        <is>
          <t>勤労感謝の日</t>
        </is>
      </c>
      <c r="C222" s="5">
        <f>IF(A222="","",TEXT(A222,"aaa"))</f>
        <v/>
      </c>
      <c r="D222" s="5">
        <f>IF(A222="","",IF(LEFT(B222,2)="休日","休日","祝日"))</f>
        <v/>
      </c>
      <c r="E222" s="5">
        <f>IF(A222="","",IF(AND(D222="祝日",H222=6),1,0))</f>
        <v/>
      </c>
      <c r="F222" s="5">
        <f>IF(A222="","",WEEKDAY(A222))</f>
        <v/>
      </c>
      <c r="G222" s="5">
        <f>IF(A222="","",YEAR(A222))</f>
        <v/>
      </c>
      <c r="H222" s="5">
        <f>IF(A222="","",WEEKDAY(A222,2))</f>
        <v/>
      </c>
    </row>
    <row r="223">
      <c r="A223" s="3" t="n">
        <v>46753</v>
      </c>
      <c r="B223" s="4" t="inlineStr">
        <is>
          <t>元日（法の日付）</t>
        </is>
      </c>
      <c r="C223" s="5">
        <f>IF(A223="","",TEXT(A223,"aaa"))</f>
        <v/>
      </c>
      <c r="D223" s="5">
        <f>IF(A223="","",IF(LEFT(B223,2)="休日","休日","祝日"))</f>
        <v/>
      </c>
      <c r="E223" s="5">
        <f>IF(A223="","",IF(AND(D223="祝日",H223=6),1,0))</f>
        <v/>
      </c>
      <c r="F223" s="5">
        <f>IF(A223="","",WEEKDAY(A223))</f>
        <v/>
      </c>
      <c r="G223" s="5">
        <f>IF(A223="","",YEAR(A223))</f>
        <v/>
      </c>
      <c r="H223" s="5">
        <f>IF(A223="","",WEEKDAY(A223,2))</f>
        <v/>
      </c>
    </row>
    <row r="224">
      <c r="A224" s="3" t="n">
        <v>46762</v>
      </c>
      <c r="B224" s="4" t="inlineStr">
        <is>
          <t>成人の日（法の日付）</t>
        </is>
      </c>
      <c r="C224" s="5">
        <f>IF(A224="","",TEXT(A224,"aaa"))</f>
        <v/>
      </c>
      <c r="D224" s="5">
        <f>IF(A224="","",IF(LEFT(B224,2)="休日","休日","祝日"))</f>
        <v/>
      </c>
      <c r="E224" s="5">
        <f>IF(A224="","",IF(AND(D224="祝日",H224=6),1,0))</f>
        <v/>
      </c>
      <c r="F224" s="5">
        <f>IF(A224="","",WEEKDAY(A224))</f>
        <v/>
      </c>
      <c r="G224" s="5">
        <f>IF(A224="","",YEAR(A224))</f>
        <v/>
      </c>
      <c r="H224" s="5">
        <f>IF(A224="","",WEEKDAY(A224,2))</f>
        <v/>
      </c>
    </row>
    <row r="225">
      <c r="A225" s="3" t="n">
        <v>46794</v>
      </c>
      <c r="B225" s="4" t="inlineStr">
        <is>
          <t>建国記念の日（法の日付）</t>
        </is>
      </c>
      <c r="C225" s="5">
        <f>IF(A225="","",TEXT(A225,"aaa"))</f>
        <v/>
      </c>
      <c r="D225" s="5">
        <f>IF(A225="","",IF(LEFT(B225,2)="休日","休日","祝日"))</f>
        <v/>
      </c>
      <c r="E225" s="5">
        <f>IF(A225="","",IF(AND(D225="祝日",H225=6),1,0))</f>
        <v/>
      </c>
      <c r="F225" s="5">
        <f>IF(A225="","",WEEKDAY(A225))</f>
        <v/>
      </c>
      <c r="G225" s="5">
        <f>IF(A225="","",YEAR(A225))</f>
        <v/>
      </c>
      <c r="H225" s="5">
        <f>IF(A225="","",WEEKDAY(A225,2))</f>
        <v/>
      </c>
    </row>
    <row r="226">
      <c r="A226" s="3" t="n">
        <v>46806</v>
      </c>
      <c r="B226" s="4" t="inlineStr">
        <is>
          <t>天皇誕生日（法の日付）</t>
        </is>
      </c>
      <c r="C226" s="5">
        <f>IF(A226="","",TEXT(A226,"aaa"))</f>
        <v/>
      </c>
      <c r="D226" s="5">
        <f>IF(A226="","",IF(LEFT(B226,2)="休日","休日","祝日"))</f>
        <v/>
      </c>
      <c r="E226" s="5">
        <f>IF(A226="","",IF(AND(D226="祝日",H226=6),1,0))</f>
        <v/>
      </c>
      <c r="F226" s="5">
        <f>IF(A226="","",WEEKDAY(A226))</f>
        <v/>
      </c>
      <c r="G226" s="5">
        <f>IF(A226="","",YEAR(A226))</f>
        <v/>
      </c>
      <c r="H226" s="5">
        <f>IF(A226="","",WEEKDAY(A226,2))</f>
        <v/>
      </c>
    </row>
    <row r="227">
      <c r="A227" s="3" t="n">
        <v>46872</v>
      </c>
      <c r="B227" s="4" t="inlineStr">
        <is>
          <t>昭和の日（法の日付）</t>
        </is>
      </c>
      <c r="C227" s="5">
        <f>IF(A227="","",TEXT(A227,"aaa"))</f>
        <v/>
      </c>
      <c r="D227" s="5">
        <f>IF(A227="","",IF(LEFT(B227,2)="休日","休日","祝日"))</f>
        <v/>
      </c>
      <c r="E227" s="5">
        <f>IF(A227="","",IF(AND(D227="祝日",H227=6),1,0))</f>
        <v/>
      </c>
      <c r="F227" s="5">
        <f>IF(A227="","",WEEKDAY(A227))</f>
        <v/>
      </c>
      <c r="G227" s="5">
        <f>IF(A227="","",YEAR(A227))</f>
        <v/>
      </c>
      <c r="H227" s="5">
        <f>IF(A227="","",WEEKDAY(A227,2))</f>
        <v/>
      </c>
    </row>
    <row r="228">
      <c r="A228" s="3" t="n">
        <v>46876</v>
      </c>
      <c r="B228" s="4" t="inlineStr">
        <is>
          <t>憲法記念日（法の日付）</t>
        </is>
      </c>
      <c r="C228" s="5">
        <f>IF(A228="","",TEXT(A228,"aaa"))</f>
        <v/>
      </c>
      <c r="D228" s="5">
        <f>IF(A228="","",IF(LEFT(B228,2)="休日","休日","祝日"))</f>
        <v/>
      </c>
      <c r="E228" s="5">
        <f>IF(A228="","",IF(AND(D228="祝日",H228=6),1,0))</f>
        <v/>
      </c>
      <c r="F228" s="5">
        <f>IF(A228="","",WEEKDAY(A228))</f>
        <v/>
      </c>
      <c r="G228" s="5">
        <f>IF(A228="","",YEAR(A228))</f>
        <v/>
      </c>
      <c r="H228" s="5">
        <f>IF(A228="","",WEEKDAY(A228,2))</f>
        <v/>
      </c>
    </row>
    <row r="229">
      <c r="A229" s="3" t="n">
        <v>46877</v>
      </c>
      <c r="B229" s="4" t="inlineStr">
        <is>
          <t>みどりの日（法の日付）</t>
        </is>
      </c>
      <c r="C229" s="5">
        <f>IF(A229="","",TEXT(A229,"aaa"))</f>
        <v/>
      </c>
      <c r="D229" s="5">
        <f>IF(A229="","",IF(LEFT(B229,2)="休日","休日","祝日"))</f>
        <v/>
      </c>
      <c r="E229" s="5">
        <f>IF(A229="","",IF(AND(D229="祝日",H229=6),1,0))</f>
        <v/>
      </c>
      <c r="F229" s="5">
        <f>IF(A229="","",WEEKDAY(A229))</f>
        <v/>
      </c>
      <c r="G229" s="5">
        <f>IF(A229="","",YEAR(A229))</f>
        <v/>
      </c>
      <c r="H229" s="5">
        <f>IF(A229="","",WEEKDAY(A229,2))</f>
        <v/>
      </c>
    </row>
    <row r="230">
      <c r="A230" s="3" t="n">
        <v>46878</v>
      </c>
      <c r="B230" s="4" t="inlineStr">
        <is>
          <t>こどもの日（法の日付）</t>
        </is>
      </c>
      <c r="C230" s="5">
        <f>IF(A230="","",TEXT(A230,"aaa"))</f>
        <v/>
      </c>
      <c r="D230" s="5">
        <f>IF(A230="","",IF(LEFT(B230,2)="休日","休日","祝日"))</f>
        <v/>
      </c>
      <c r="E230" s="5">
        <f>IF(A230="","",IF(AND(D230="祝日",H230=6),1,0))</f>
        <v/>
      </c>
      <c r="F230" s="5">
        <f>IF(A230="","",WEEKDAY(A230))</f>
        <v/>
      </c>
      <c r="G230" s="5">
        <f>IF(A230="","",YEAR(A230))</f>
        <v/>
      </c>
      <c r="H230" s="5">
        <f>IF(A230="","",WEEKDAY(A230,2))</f>
        <v/>
      </c>
    </row>
    <row r="231">
      <c r="A231" s="3" t="n">
        <v>46951</v>
      </c>
      <c r="B231" s="4" t="inlineStr">
        <is>
          <t>海の日（法の日付）</t>
        </is>
      </c>
      <c r="C231" s="5">
        <f>IF(A231="","",TEXT(A231,"aaa"))</f>
        <v/>
      </c>
      <c r="D231" s="5">
        <f>IF(A231="","",IF(LEFT(B231,2)="休日","休日","祝日"))</f>
        <v/>
      </c>
      <c r="E231" s="5">
        <f>IF(A231="","",IF(AND(D231="祝日",H231=6),1,0))</f>
        <v/>
      </c>
      <c r="F231" s="5">
        <f>IF(A231="","",WEEKDAY(A231))</f>
        <v/>
      </c>
      <c r="G231" s="5">
        <f>IF(A231="","",YEAR(A231))</f>
        <v/>
      </c>
      <c r="H231" s="5">
        <f>IF(A231="","",WEEKDAY(A231,2))</f>
        <v/>
      </c>
    </row>
    <row r="232">
      <c r="A232" s="3" t="n">
        <v>46976</v>
      </c>
      <c r="B232" s="4" t="inlineStr">
        <is>
          <t>山の日（法の日付）</t>
        </is>
      </c>
      <c r="C232" s="5">
        <f>IF(A232="","",TEXT(A232,"aaa"))</f>
        <v/>
      </c>
      <c r="D232" s="5">
        <f>IF(A232="","",IF(LEFT(B232,2)="休日","休日","祝日"))</f>
        <v/>
      </c>
      <c r="E232" s="5">
        <f>IF(A232="","",IF(AND(D232="祝日",H232=6),1,0))</f>
        <v/>
      </c>
      <c r="F232" s="5">
        <f>IF(A232="","",WEEKDAY(A232))</f>
        <v/>
      </c>
      <c r="G232" s="5">
        <f>IF(A232="","",YEAR(A232))</f>
        <v/>
      </c>
      <c r="H232" s="5">
        <f>IF(A232="","",WEEKDAY(A232,2))</f>
        <v/>
      </c>
    </row>
    <row r="233">
      <c r="A233" s="3" t="n">
        <v>47014</v>
      </c>
      <c r="B233" s="4" t="inlineStr">
        <is>
          <t>敬老の日（法の日付）</t>
        </is>
      </c>
      <c r="C233" s="5">
        <f>IF(A233="","",TEXT(A233,"aaa"))</f>
        <v/>
      </c>
      <c r="D233" s="5">
        <f>IF(A233="","",IF(LEFT(B233,2)="休日","休日","祝日"))</f>
        <v/>
      </c>
      <c r="E233" s="5">
        <f>IF(A233="","",IF(AND(D233="祝日",H233=6),1,0))</f>
        <v/>
      </c>
      <c r="F233" s="5">
        <f>IF(A233="","",WEEKDAY(A233))</f>
        <v/>
      </c>
      <c r="G233" s="5">
        <f>IF(A233="","",YEAR(A233))</f>
        <v/>
      </c>
      <c r="H233" s="5">
        <f>IF(A233="","",WEEKDAY(A233,2))</f>
        <v/>
      </c>
    </row>
    <row r="234">
      <c r="A234" s="3" t="n">
        <v>47035</v>
      </c>
      <c r="B234" s="4" t="inlineStr">
        <is>
          <t>スポーツの日（法の日付）</t>
        </is>
      </c>
      <c r="C234" s="5">
        <f>IF(A234="","",TEXT(A234,"aaa"))</f>
        <v/>
      </c>
      <c r="D234" s="5">
        <f>IF(A234="","",IF(LEFT(B234,2)="休日","休日","祝日"))</f>
        <v/>
      </c>
      <c r="E234" s="5">
        <f>IF(A234="","",IF(AND(D234="祝日",H234=6),1,0))</f>
        <v/>
      </c>
      <c r="F234" s="5">
        <f>IF(A234="","",WEEKDAY(A234))</f>
        <v/>
      </c>
      <c r="G234" s="5">
        <f>IF(A234="","",YEAR(A234))</f>
        <v/>
      </c>
      <c r="H234" s="5">
        <f>IF(A234="","",WEEKDAY(A234,2))</f>
        <v/>
      </c>
    </row>
    <row r="235">
      <c r="A235" s="3" t="n">
        <v>47060</v>
      </c>
      <c r="B235" s="4" t="inlineStr">
        <is>
          <t>文化の日（法の日付）</t>
        </is>
      </c>
      <c r="C235" s="5">
        <f>IF(A235="","",TEXT(A235,"aaa"))</f>
        <v/>
      </c>
      <c r="D235" s="5">
        <f>IF(A235="","",IF(LEFT(B235,2)="休日","休日","祝日"))</f>
        <v/>
      </c>
      <c r="E235" s="5">
        <f>IF(A235="","",IF(AND(D235="祝日",H235=6),1,0))</f>
        <v/>
      </c>
      <c r="F235" s="5">
        <f>IF(A235="","",WEEKDAY(A235))</f>
        <v/>
      </c>
      <c r="G235" s="5">
        <f>IF(A235="","",YEAR(A235))</f>
        <v/>
      </c>
      <c r="H235" s="5">
        <f>IF(A235="","",WEEKDAY(A235,2))</f>
        <v/>
      </c>
    </row>
    <row r="236">
      <c r="A236" s="3" t="n">
        <v>47080</v>
      </c>
      <c r="B236" s="4" t="inlineStr">
        <is>
          <t>勤労感謝の日（法の日付）</t>
        </is>
      </c>
      <c r="C236" s="5">
        <f>IF(A236="","",TEXT(A236,"aaa"))</f>
        <v/>
      </c>
      <c r="D236" s="5">
        <f>IF(A236="","",IF(LEFT(B236,2)="休日","休日","祝日"))</f>
        <v/>
      </c>
      <c r="E236" s="5">
        <f>IF(A236="","",IF(AND(D236="祝日",H236=6),1,0))</f>
        <v/>
      </c>
      <c r="F236" s="5">
        <f>IF(A236="","",WEEKDAY(A236))</f>
        <v/>
      </c>
      <c r="G236" s="5">
        <f>IF(A236="","",YEAR(A236))</f>
        <v/>
      </c>
      <c r="H236" s="5">
        <f>IF(A236="","",WEEKDAY(A236,2))</f>
        <v/>
      </c>
    </row>
    <row r="237">
      <c r="A237" s="6" t="n"/>
      <c r="B237" s="7" t="n"/>
      <c r="C237" s="5">
        <f>IF(A237="","",TEXT(A237,"aaa"))</f>
        <v/>
      </c>
      <c r="D237" s="5">
        <f>IF(A237="","",IF(LEFT(B237,2)="休日","休日","祝日"))</f>
        <v/>
      </c>
      <c r="E237" s="5">
        <f>IF(A237="","",IF(AND(D237="祝日",H237=6),1,0))</f>
        <v/>
      </c>
      <c r="F237" s="5">
        <f>IF(A237="","",WEEKDAY(A237))</f>
        <v/>
      </c>
      <c r="G237" s="5">
        <f>IF(A237="","",YEAR(A237))</f>
        <v/>
      </c>
      <c r="H237" s="5">
        <f>IF(A237="","",WEEKDAY(A237,2))</f>
        <v/>
      </c>
    </row>
    <row r="238">
      <c r="A238" s="6" t="n"/>
      <c r="B238" s="7" t="n"/>
      <c r="C238" s="5">
        <f>IF(A238="","",TEXT(A238,"aaa"))</f>
        <v/>
      </c>
      <c r="D238" s="5">
        <f>IF(A238="","",IF(LEFT(B238,2)="休日","休日","祝日"))</f>
        <v/>
      </c>
      <c r="E238" s="5">
        <f>IF(A238="","",IF(AND(D238="祝日",H238=6),1,0))</f>
        <v/>
      </c>
      <c r="F238" s="5">
        <f>IF(A238="","",WEEKDAY(A238))</f>
        <v/>
      </c>
      <c r="G238" s="5">
        <f>IF(A238="","",YEAR(A238))</f>
        <v/>
      </c>
      <c r="H238" s="5">
        <f>IF(A238="","",WEEKDAY(A238,2))</f>
        <v/>
      </c>
    </row>
    <row r="239">
      <c r="A239" s="6" t="n"/>
      <c r="B239" s="7" t="n"/>
      <c r="C239" s="5">
        <f>IF(A239="","",TEXT(A239,"aaa"))</f>
        <v/>
      </c>
      <c r="D239" s="5">
        <f>IF(A239="","",IF(LEFT(B239,2)="休日","休日","祝日"))</f>
        <v/>
      </c>
      <c r="E239" s="5">
        <f>IF(A239="","",IF(AND(D239="祝日",H239=6),1,0))</f>
        <v/>
      </c>
      <c r="F239" s="5">
        <f>IF(A239="","",WEEKDAY(A239))</f>
        <v/>
      </c>
      <c r="G239" s="5">
        <f>IF(A239="","",YEAR(A239))</f>
        <v/>
      </c>
      <c r="H239" s="5">
        <f>IF(A239="","",WEEKDAY(A239,2))</f>
        <v/>
      </c>
    </row>
    <row r="240">
      <c r="A240" s="6" t="n"/>
      <c r="B240" s="7" t="n"/>
      <c r="C240" s="5">
        <f>IF(A240="","",TEXT(A240,"aaa"))</f>
        <v/>
      </c>
      <c r="D240" s="5">
        <f>IF(A240="","",IF(LEFT(B240,2)="休日","休日","祝日"))</f>
        <v/>
      </c>
      <c r="E240" s="5">
        <f>IF(A240="","",IF(AND(D240="祝日",H240=6),1,0))</f>
        <v/>
      </c>
      <c r="F240" s="5">
        <f>IF(A240="","",WEEKDAY(A240))</f>
        <v/>
      </c>
      <c r="G240" s="5">
        <f>IF(A240="","",YEAR(A240))</f>
        <v/>
      </c>
      <c r="H240" s="5">
        <f>IF(A240="","",WEEKDAY(A240,2))</f>
        <v/>
      </c>
    </row>
    <row r="241">
      <c r="A241" s="6" t="n"/>
      <c r="B241" s="7" t="n"/>
      <c r="C241" s="5">
        <f>IF(A241="","",TEXT(A241,"aaa"))</f>
        <v/>
      </c>
      <c r="D241" s="5">
        <f>IF(A241="","",IF(LEFT(B241,2)="休日","休日","祝日"))</f>
        <v/>
      </c>
      <c r="E241" s="5">
        <f>IF(A241="","",IF(AND(D241="祝日",H241=6),1,0))</f>
        <v/>
      </c>
      <c r="F241" s="5">
        <f>IF(A241="","",WEEKDAY(A241))</f>
        <v/>
      </c>
      <c r="G241" s="5">
        <f>IF(A241="","",YEAR(A241))</f>
        <v/>
      </c>
      <c r="H241" s="5">
        <f>IF(A241="","",WEEKDAY(A241,2))</f>
        <v/>
      </c>
    </row>
    <row r="242">
      <c r="A242" s="6" t="n"/>
      <c r="B242" s="7" t="n"/>
      <c r="C242" s="5">
        <f>IF(A242="","",TEXT(A242,"aaa"))</f>
        <v/>
      </c>
      <c r="D242" s="5">
        <f>IF(A242="","",IF(LEFT(B242,2)="休日","休日","祝日"))</f>
        <v/>
      </c>
      <c r="E242" s="5">
        <f>IF(A242="","",IF(AND(D242="祝日",H242=6),1,0))</f>
        <v/>
      </c>
      <c r="F242" s="5">
        <f>IF(A242="","",WEEKDAY(A242))</f>
        <v/>
      </c>
      <c r="G242" s="5">
        <f>IF(A242="","",YEAR(A242))</f>
        <v/>
      </c>
      <c r="H242" s="5">
        <f>IF(A242="","",WEEKDAY(A242,2))</f>
        <v/>
      </c>
    </row>
    <row r="243">
      <c r="A243" s="6" t="n"/>
      <c r="B243" s="7" t="n"/>
      <c r="C243" s="5">
        <f>IF(A243="","",TEXT(A243,"aaa"))</f>
        <v/>
      </c>
      <c r="D243" s="5">
        <f>IF(A243="","",IF(LEFT(B243,2)="休日","休日","祝日"))</f>
        <v/>
      </c>
      <c r="E243" s="5">
        <f>IF(A243="","",IF(AND(D243="祝日",H243=6),1,0))</f>
        <v/>
      </c>
      <c r="F243" s="5">
        <f>IF(A243="","",WEEKDAY(A243))</f>
        <v/>
      </c>
      <c r="G243" s="5">
        <f>IF(A243="","",YEAR(A243))</f>
        <v/>
      </c>
      <c r="H243" s="5">
        <f>IF(A243="","",WEEKDAY(A243,2))</f>
        <v/>
      </c>
    </row>
    <row r="244">
      <c r="A244" s="6" t="n"/>
      <c r="B244" s="7" t="n"/>
      <c r="C244" s="5">
        <f>IF(A244="","",TEXT(A244,"aaa"))</f>
        <v/>
      </c>
      <c r="D244" s="5">
        <f>IF(A244="","",IF(LEFT(B244,2)="休日","休日","祝日"))</f>
        <v/>
      </c>
      <c r="E244" s="5">
        <f>IF(A244="","",IF(AND(D244="祝日",H244=6),1,0))</f>
        <v/>
      </c>
      <c r="F244" s="5">
        <f>IF(A244="","",WEEKDAY(A244))</f>
        <v/>
      </c>
      <c r="G244" s="5">
        <f>IF(A244="","",YEAR(A244))</f>
        <v/>
      </c>
      <c r="H244" s="5">
        <f>IF(A244="","",WEEKDAY(A244,2))</f>
        <v/>
      </c>
    </row>
    <row r="245">
      <c r="A245" s="6" t="n"/>
      <c r="B245" s="7" t="n"/>
      <c r="C245" s="5">
        <f>IF(A245="","",TEXT(A245,"aaa"))</f>
        <v/>
      </c>
      <c r="D245" s="5">
        <f>IF(A245="","",IF(LEFT(B245,2)="休日","休日","祝日"))</f>
        <v/>
      </c>
      <c r="E245" s="5">
        <f>IF(A245="","",IF(AND(D245="祝日",H245=6),1,0))</f>
        <v/>
      </c>
      <c r="F245" s="5">
        <f>IF(A245="","",WEEKDAY(A245))</f>
        <v/>
      </c>
      <c r="G245" s="5">
        <f>IF(A245="","",YEAR(A245))</f>
        <v/>
      </c>
      <c r="H245" s="5">
        <f>IF(A245="","",WEEKDAY(A245,2))</f>
        <v/>
      </c>
    </row>
    <row r="246">
      <c r="A246" s="6" t="n"/>
      <c r="B246" s="7" t="n"/>
      <c r="C246" s="5">
        <f>IF(A246="","",TEXT(A246,"aaa"))</f>
        <v/>
      </c>
      <c r="D246" s="5">
        <f>IF(A246="","",IF(LEFT(B246,2)="休日","休日","祝日"))</f>
        <v/>
      </c>
      <c r="E246" s="5">
        <f>IF(A246="","",IF(AND(D246="祝日",H246=6),1,0))</f>
        <v/>
      </c>
      <c r="F246" s="5">
        <f>IF(A246="","",WEEKDAY(A246))</f>
        <v/>
      </c>
      <c r="G246" s="5">
        <f>IF(A246="","",YEAR(A246))</f>
        <v/>
      </c>
      <c r="H246" s="5">
        <f>IF(A246="","",WEEKDAY(A246,2))</f>
        <v/>
      </c>
    </row>
    <row r="247">
      <c r="A247" s="6" t="n"/>
      <c r="B247" s="7" t="n"/>
      <c r="C247" s="5">
        <f>IF(A247="","",TEXT(A247,"aaa"))</f>
        <v/>
      </c>
      <c r="D247" s="5">
        <f>IF(A247="","",IF(LEFT(B247,2)="休日","休日","祝日"))</f>
        <v/>
      </c>
      <c r="E247" s="5">
        <f>IF(A247="","",IF(AND(D247="祝日",H247=6),1,0))</f>
        <v/>
      </c>
      <c r="F247" s="5">
        <f>IF(A247="","",WEEKDAY(A247))</f>
        <v/>
      </c>
      <c r="G247" s="5">
        <f>IF(A247="","",YEAR(A247))</f>
        <v/>
      </c>
      <c r="H247" s="5">
        <f>IF(A247="","",WEEKDAY(A247,2))</f>
        <v/>
      </c>
    </row>
    <row r="248">
      <c r="A248" s="6" t="n"/>
      <c r="B248" s="7" t="n"/>
      <c r="C248" s="5">
        <f>IF(A248="","",TEXT(A248,"aaa"))</f>
        <v/>
      </c>
      <c r="D248" s="5">
        <f>IF(A248="","",IF(LEFT(B248,2)="休日","休日","祝日"))</f>
        <v/>
      </c>
      <c r="E248" s="5">
        <f>IF(A248="","",IF(AND(D248="祝日",H248=6),1,0))</f>
        <v/>
      </c>
      <c r="F248" s="5">
        <f>IF(A248="","",WEEKDAY(A248))</f>
        <v/>
      </c>
      <c r="G248" s="5">
        <f>IF(A248="","",YEAR(A248))</f>
        <v/>
      </c>
      <c r="H248" s="5">
        <f>IF(A248="","",WEEKDAY(A248,2))</f>
        <v/>
      </c>
    </row>
    <row r="249">
      <c r="A249" s="6" t="n"/>
      <c r="B249" s="7" t="n"/>
      <c r="C249" s="5">
        <f>IF(A249="","",TEXT(A249,"aaa"))</f>
        <v/>
      </c>
      <c r="D249" s="5">
        <f>IF(A249="","",IF(LEFT(B249,2)="休日","休日","祝日"))</f>
        <v/>
      </c>
      <c r="E249" s="5">
        <f>IF(A249="","",IF(AND(D249="祝日",H249=6),1,0))</f>
        <v/>
      </c>
      <c r="F249" s="5">
        <f>IF(A249="","",WEEKDAY(A249))</f>
        <v/>
      </c>
      <c r="G249" s="5">
        <f>IF(A249="","",YEAR(A249))</f>
        <v/>
      </c>
      <c r="H249" s="5">
        <f>IF(A249="","",WEEKDAY(A249,2))</f>
        <v/>
      </c>
    </row>
    <row r="250">
      <c r="A250" s="6" t="n"/>
      <c r="B250" s="7" t="n"/>
      <c r="C250" s="5">
        <f>IF(A250="","",TEXT(A250,"aaa"))</f>
        <v/>
      </c>
      <c r="D250" s="5">
        <f>IF(A250="","",IF(LEFT(B250,2)="休日","休日","祝日"))</f>
        <v/>
      </c>
      <c r="E250" s="5">
        <f>IF(A250="","",IF(AND(D250="祝日",H250=6),1,0))</f>
        <v/>
      </c>
      <c r="F250" s="5">
        <f>IF(A250="","",WEEKDAY(A250))</f>
        <v/>
      </c>
      <c r="G250" s="5">
        <f>IF(A250="","",YEAR(A250))</f>
        <v/>
      </c>
      <c r="H250" s="5">
        <f>IF(A250="","",WEEKDAY(A250,2))</f>
        <v/>
      </c>
    </row>
    <row r="251">
      <c r="A251" s="6" t="n"/>
      <c r="B251" s="7" t="n"/>
      <c r="C251" s="5">
        <f>IF(A251="","",TEXT(A251,"aaa"))</f>
        <v/>
      </c>
      <c r="D251" s="5">
        <f>IF(A251="","",IF(LEFT(B251,2)="休日","休日","祝日"))</f>
        <v/>
      </c>
      <c r="E251" s="5">
        <f>IF(A251="","",IF(AND(D251="祝日",H251=6),1,0))</f>
        <v/>
      </c>
      <c r="F251" s="5">
        <f>IF(A251="","",WEEKDAY(A251))</f>
        <v/>
      </c>
      <c r="G251" s="5">
        <f>IF(A251="","",YEAR(A251))</f>
        <v/>
      </c>
      <c r="H251" s="5">
        <f>IF(A251="","",WEEKDAY(A251,2))</f>
        <v/>
      </c>
    </row>
    <row r="252">
      <c r="A252" s="6" t="n"/>
      <c r="B252" s="7" t="n"/>
      <c r="C252" s="5">
        <f>IF(A252="","",TEXT(A252,"aaa"))</f>
        <v/>
      </c>
      <c r="D252" s="5">
        <f>IF(A252="","",IF(LEFT(B252,2)="休日","休日","祝日"))</f>
        <v/>
      </c>
      <c r="E252" s="5">
        <f>IF(A252="","",IF(AND(D252="祝日",H252=6),1,0))</f>
        <v/>
      </c>
      <c r="F252" s="5">
        <f>IF(A252="","",WEEKDAY(A252))</f>
        <v/>
      </c>
      <c r="G252" s="5">
        <f>IF(A252="","",YEAR(A252))</f>
        <v/>
      </c>
      <c r="H252" s="5">
        <f>IF(A252="","",WEEKDAY(A252,2))</f>
        <v/>
      </c>
    </row>
    <row r="253">
      <c r="A253" s="6" t="n"/>
      <c r="B253" s="7" t="n"/>
      <c r="C253" s="5">
        <f>IF(A253="","",TEXT(A253,"aaa"))</f>
        <v/>
      </c>
      <c r="D253" s="5">
        <f>IF(A253="","",IF(LEFT(B253,2)="休日","休日","祝日"))</f>
        <v/>
      </c>
      <c r="E253" s="5">
        <f>IF(A253="","",IF(AND(D253="祝日",H253=6),1,0))</f>
        <v/>
      </c>
      <c r="F253" s="5">
        <f>IF(A253="","",WEEKDAY(A253))</f>
        <v/>
      </c>
      <c r="G253" s="5">
        <f>IF(A253="","",YEAR(A253))</f>
        <v/>
      </c>
      <c r="H253" s="5">
        <f>IF(A253="","",WEEKDAY(A253,2))</f>
        <v/>
      </c>
    </row>
    <row r="254">
      <c r="A254" s="6" t="n"/>
      <c r="B254" s="7" t="n"/>
      <c r="C254" s="5">
        <f>IF(A254="","",TEXT(A254,"aaa"))</f>
        <v/>
      </c>
      <c r="D254" s="5">
        <f>IF(A254="","",IF(LEFT(B254,2)="休日","休日","祝日"))</f>
        <v/>
      </c>
      <c r="E254" s="5">
        <f>IF(A254="","",IF(AND(D254="祝日",H254=6),1,0))</f>
        <v/>
      </c>
      <c r="F254" s="5">
        <f>IF(A254="","",WEEKDAY(A254))</f>
        <v/>
      </c>
      <c r="G254" s="5">
        <f>IF(A254="","",YEAR(A254))</f>
        <v/>
      </c>
      <c r="H254" s="5">
        <f>IF(A254="","",WEEKDAY(A254,2))</f>
        <v/>
      </c>
    </row>
    <row r="255">
      <c r="A255" s="6" t="n"/>
      <c r="B255" s="7" t="n"/>
      <c r="C255" s="5">
        <f>IF(A255="","",TEXT(A255,"aaa"))</f>
        <v/>
      </c>
      <c r="D255" s="5">
        <f>IF(A255="","",IF(LEFT(B255,2)="休日","休日","祝日"))</f>
        <v/>
      </c>
      <c r="E255" s="5">
        <f>IF(A255="","",IF(AND(D255="祝日",H255=6),1,0))</f>
        <v/>
      </c>
      <c r="F255" s="5">
        <f>IF(A255="","",WEEKDAY(A255))</f>
        <v/>
      </c>
      <c r="G255" s="5">
        <f>IF(A255="","",YEAR(A255))</f>
        <v/>
      </c>
      <c r="H255" s="5">
        <f>IF(A255="","",WEEKDAY(A255,2))</f>
        <v/>
      </c>
    </row>
    <row r="256">
      <c r="A256" s="6" t="n"/>
      <c r="B256" s="7" t="n"/>
      <c r="C256" s="5">
        <f>IF(A256="","",TEXT(A256,"aaa"))</f>
        <v/>
      </c>
      <c r="D256" s="5">
        <f>IF(A256="","",IF(LEFT(B256,2)="休日","休日","祝日"))</f>
        <v/>
      </c>
      <c r="E256" s="5">
        <f>IF(A256="","",IF(AND(D256="祝日",H256=6),1,0))</f>
        <v/>
      </c>
      <c r="F256" s="5">
        <f>IF(A256="","",WEEKDAY(A256))</f>
        <v/>
      </c>
      <c r="G256" s="5">
        <f>IF(A256="","",YEAR(A256))</f>
        <v/>
      </c>
      <c r="H256" s="5">
        <f>IF(A256="","",WEEKDAY(A256,2))</f>
        <v/>
      </c>
    </row>
    <row r="257">
      <c r="A257" s="6" t="n"/>
      <c r="B257" s="7" t="n"/>
      <c r="C257" s="5">
        <f>IF(A257="","",TEXT(A257,"aaa"))</f>
        <v/>
      </c>
      <c r="D257" s="5">
        <f>IF(A257="","",IF(LEFT(B257,2)="休日","休日","祝日"))</f>
        <v/>
      </c>
      <c r="E257" s="5">
        <f>IF(A257="","",IF(AND(D257="祝日",H257=6),1,0))</f>
        <v/>
      </c>
      <c r="F257" s="5">
        <f>IF(A257="","",WEEKDAY(A257))</f>
        <v/>
      </c>
      <c r="G257" s="5">
        <f>IF(A257="","",YEAR(A257))</f>
        <v/>
      </c>
      <c r="H257" s="5">
        <f>IF(A257="","",WEEKDAY(A257,2))</f>
        <v/>
      </c>
    </row>
    <row r="258">
      <c r="A258" s="6" t="n"/>
      <c r="B258" s="7" t="n"/>
      <c r="C258" s="5">
        <f>IF(A258="","",TEXT(A258,"aaa"))</f>
        <v/>
      </c>
      <c r="D258" s="5">
        <f>IF(A258="","",IF(LEFT(B258,2)="休日","休日","祝日"))</f>
        <v/>
      </c>
      <c r="E258" s="5">
        <f>IF(A258="","",IF(AND(D258="祝日",H258=6),1,0))</f>
        <v/>
      </c>
      <c r="F258" s="5">
        <f>IF(A258="","",WEEKDAY(A258))</f>
        <v/>
      </c>
      <c r="G258" s="5">
        <f>IF(A258="","",YEAR(A258))</f>
        <v/>
      </c>
      <c r="H258" s="5">
        <f>IF(A258="","",WEEKDAY(A258,2))</f>
        <v/>
      </c>
    </row>
    <row r="259">
      <c r="A259" s="6" t="n"/>
      <c r="B259" s="7" t="n"/>
      <c r="C259" s="5">
        <f>IF(A259="","",TEXT(A259,"aaa"))</f>
        <v/>
      </c>
      <c r="D259" s="5">
        <f>IF(A259="","",IF(LEFT(B259,2)="休日","休日","祝日"))</f>
        <v/>
      </c>
      <c r="E259" s="5">
        <f>IF(A259="","",IF(AND(D259="祝日",H259=6),1,0))</f>
        <v/>
      </c>
      <c r="F259" s="5">
        <f>IF(A259="","",WEEKDAY(A259))</f>
        <v/>
      </c>
      <c r="G259" s="5">
        <f>IF(A259="","",YEAR(A259))</f>
        <v/>
      </c>
      <c r="H259" s="5">
        <f>IF(A259="","",WEEKDAY(A259,2))</f>
        <v/>
      </c>
    </row>
    <row r="260">
      <c r="A260" s="6" t="n"/>
      <c r="B260" s="7" t="n"/>
      <c r="C260" s="5">
        <f>IF(A260="","",TEXT(A260,"aaa"))</f>
        <v/>
      </c>
      <c r="D260" s="5">
        <f>IF(A260="","",IF(LEFT(B260,2)="休日","休日","祝日"))</f>
        <v/>
      </c>
      <c r="E260" s="5">
        <f>IF(A260="","",IF(AND(D260="祝日",H260=6),1,0))</f>
        <v/>
      </c>
      <c r="F260" s="5">
        <f>IF(A260="","",WEEKDAY(A260))</f>
        <v/>
      </c>
      <c r="G260" s="5">
        <f>IF(A260="","",YEAR(A260))</f>
        <v/>
      </c>
      <c r="H260" s="5">
        <f>IF(A260="","",WEEKDAY(A260,2))</f>
        <v/>
      </c>
    </row>
    <row r="261">
      <c r="A261" s="6" t="n"/>
      <c r="B261" s="7" t="n"/>
      <c r="C261" s="5">
        <f>IF(A261="","",TEXT(A261,"aaa"))</f>
        <v/>
      </c>
      <c r="D261" s="5">
        <f>IF(A261="","",IF(LEFT(B261,2)="休日","休日","祝日"))</f>
        <v/>
      </c>
      <c r="E261" s="5">
        <f>IF(A261="","",IF(AND(D261="祝日",H261=6),1,0))</f>
        <v/>
      </c>
      <c r="F261" s="5">
        <f>IF(A261="","",WEEKDAY(A261))</f>
        <v/>
      </c>
      <c r="G261" s="5">
        <f>IF(A261="","",YEAR(A261))</f>
        <v/>
      </c>
      <c r="H261" s="5">
        <f>IF(A261="","",WEEKDAY(A261,2))</f>
        <v/>
      </c>
    </row>
    <row r="262">
      <c r="A262" s="6" t="n"/>
      <c r="B262" s="7" t="n"/>
      <c r="C262" s="5">
        <f>IF(A262="","",TEXT(A262,"aaa"))</f>
        <v/>
      </c>
      <c r="D262" s="5">
        <f>IF(A262="","",IF(LEFT(B262,2)="休日","休日","祝日"))</f>
        <v/>
      </c>
      <c r="E262" s="5">
        <f>IF(A262="","",IF(AND(D262="祝日",H262=6),1,0))</f>
        <v/>
      </c>
      <c r="F262" s="5">
        <f>IF(A262="","",WEEKDAY(A262))</f>
        <v/>
      </c>
      <c r="G262" s="5">
        <f>IF(A262="","",YEAR(A262))</f>
        <v/>
      </c>
      <c r="H262" s="5">
        <f>IF(A262="","",WEEKDAY(A262,2))</f>
        <v/>
      </c>
    </row>
    <row r="263">
      <c r="A263" s="6" t="n"/>
      <c r="B263" s="7" t="n"/>
      <c r="C263" s="5">
        <f>IF(A263="","",TEXT(A263,"aaa"))</f>
        <v/>
      </c>
      <c r="D263" s="5">
        <f>IF(A263="","",IF(LEFT(B263,2)="休日","休日","祝日"))</f>
        <v/>
      </c>
      <c r="E263" s="5">
        <f>IF(A263="","",IF(AND(D263="祝日",H263=6),1,0))</f>
        <v/>
      </c>
      <c r="F263" s="5">
        <f>IF(A263="","",WEEKDAY(A263))</f>
        <v/>
      </c>
      <c r="G263" s="5">
        <f>IF(A263="","",YEAR(A263))</f>
        <v/>
      </c>
      <c r="H263" s="5">
        <f>IF(A263="","",WEEKDAY(A263,2))</f>
        <v/>
      </c>
    </row>
    <row r="264">
      <c r="A264" s="6" t="n"/>
      <c r="B264" s="7" t="n"/>
      <c r="C264" s="5">
        <f>IF(A264="","",TEXT(A264,"aaa"))</f>
        <v/>
      </c>
      <c r="D264" s="5">
        <f>IF(A264="","",IF(LEFT(B264,2)="休日","休日","祝日"))</f>
        <v/>
      </c>
      <c r="E264" s="5">
        <f>IF(A264="","",IF(AND(D264="祝日",H264=6),1,0))</f>
        <v/>
      </c>
      <c r="F264" s="5">
        <f>IF(A264="","",WEEKDAY(A264))</f>
        <v/>
      </c>
      <c r="G264" s="5">
        <f>IF(A264="","",YEAR(A264))</f>
        <v/>
      </c>
      <c r="H264" s="5">
        <f>IF(A264="","",WEEKDAY(A264,2))</f>
        <v/>
      </c>
    </row>
    <row r="265">
      <c r="A265" s="6" t="n"/>
      <c r="B265" s="7" t="n"/>
      <c r="C265" s="5">
        <f>IF(A265="","",TEXT(A265,"aaa"))</f>
        <v/>
      </c>
      <c r="D265" s="5">
        <f>IF(A265="","",IF(LEFT(B265,2)="休日","休日","祝日"))</f>
        <v/>
      </c>
      <c r="E265" s="5">
        <f>IF(A265="","",IF(AND(D265="祝日",H265=6),1,0))</f>
        <v/>
      </c>
      <c r="F265" s="5">
        <f>IF(A265="","",WEEKDAY(A265))</f>
        <v/>
      </c>
      <c r="G265" s="5">
        <f>IF(A265="","",YEAR(A265))</f>
        <v/>
      </c>
      <c r="H265" s="5">
        <f>IF(A265="","",WEEKDAY(A265,2))</f>
        <v/>
      </c>
    </row>
    <row r="266">
      <c r="A266" s="6" t="n"/>
      <c r="B266" s="7" t="n"/>
      <c r="C266" s="5">
        <f>IF(A266="","",TEXT(A266,"aaa"))</f>
        <v/>
      </c>
      <c r="D266" s="5">
        <f>IF(A266="","",IF(LEFT(B266,2)="休日","休日","祝日"))</f>
        <v/>
      </c>
      <c r="E266" s="5">
        <f>IF(A266="","",IF(AND(D266="祝日",H266=6),1,0))</f>
        <v/>
      </c>
      <c r="F266" s="5">
        <f>IF(A266="","",WEEKDAY(A266))</f>
        <v/>
      </c>
      <c r="G266" s="5">
        <f>IF(A266="","",YEAR(A266))</f>
        <v/>
      </c>
      <c r="H266" s="5">
        <f>IF(A266="","",WEEKDAY(A266,2))</f>
        <v/>
      </c>
    </row>
    <row r="267">
      <c r="A267" s="6" t="n"/>
      <c r="B267" s="7" t="n"/>
      <c r="C267" s="5">
        <f>IF(A267="","",TEXT(A267,"aaa"))</f>
        <v/>
      </c>
      <c r="D267" s="5">
        <f>IF(A267="","",IF(LEFT(B267,2)="休日","休日","祝日"))</f>
        <v/>
      </c>
      <c r="E267" s="5">
        <f>IF(A267="","",IF(AND(D267="祝日",H267=6),1,0))</f>
        <v/>
      </c>
      <c r="F267" s="5">
        <f>IF(A267="","",WEEKDAY(A267))</f>
        <v/>
      </c>
      <c r="G267" s="5">
        <f>IF(A267="","",YEAR(A267))</f>
        <v/>
      </c>
      <c r="H267" s="5">
        <f>IF(A267="","",WEEKDAY(A267,2))</f>
        <v/>
      </c>
    </row>
    <row r="268">
      <c r="A268" s="6" t="n"/>
      <c r="B268" s="7" t="n"/>
      <c r="C268" s="5">
        <f>IF(A268="","",TEXT(A268,"aaa"))</f>
        <v/>
      </c>
      <c r="D268" s="5">
        <f>IF(A268="","",IF(LEFT(B268,2)="休日","休日","祝日"))</f>
        <v/>
      </c>
      <c r="E268" s="5">
        <f>IF(A268="","",IF(AND(D268="祝日",H268=6),1,0))</f>
        <v/>
      </c>
      <c r="F268" s="5">
        <f>IF(A268="","",WEEKDAY(A268))</f>
        <v/>
      </c>
      <c r="G268" s="5">
        <f>IF(A268="","",YEAR(A268))</f>
        <v/>
      </c>
      <c r="H268" s="5">
        <f>IF(A268="","",WEEKDAY(A268,2))</f>
        <v/>
      </c>
    </row>
    <row r="269">
      <c r="A269" s="6" t="n"/>
      <c r="B269" s="7" t="n"/>
      <c r="C269" s="5">
        <f>IF(A269="","",TEXT(A269,"aaa"))</f>
        <v/>
      </c>
      <c r="D269" s="5">
        <f>IF(A269="","",IF(LEFT(B269,2)="休日","休日","祝日"))</f>
        <v/>
      </c>
      <c r="E269" s="5">
        <f>IF(A269="","",IF(AND(D269="祝日",H269=6),1,0))</f>
        <v/>
      </c>
      <c r="F269" s="5">
        <f>IF(A269="","",WEEKDAY(A269))</f>
        <v/>
      </c>
      <c r="G269" s="5">
        <f>IF(A269="","",YEAR(A269))</f>
        <v/>
      </c>
      <c r="H269" s="5">
        <f>IF(A269="","",WEEKDAY(A269,2))</f>
        <v/>
      </c>
    </row>
    <row r="270">
      <c r="A270" s="6" t="n"/>
      <c r="B270" s="7" t="n"/>
      <c r="C270" s="5">
        <f>IF(A270="","",TEXT(A270,"aaa"))</f>
        <v/>
      </c>
      <c r="D270" s="5">
        <f>IF(A270="","",IF(LEFT(B270,2)="休日","休日","祝日"))</f>
        <v/>
      </c>
      <c r="E270" s="5">
        <f>IF(A270="","",IF(AND(D270="祝日",H270=6),1,0))</f>
        <v/>
      </c>
      <c r="F270" s="5">
        <f>IF(A270="","",WEEKDAY(A270))</f>
        <v/>
      </c>
      <c r="G270" s="5">
        <f>IF(A270="","",YEAR(A270))</f>
        <v/>
      </c>
      <c r="H270" s="5">
        <f>IF(A270="","",WEEKDAY(A270,2))</f>
        <v/>
      </c>
    </row>
    <row r="271">
      <c r="A271" s="6" t="n"/>
      <c r="B271" s="7" t="n"/>
      <c r="C271" s="5">
        <f>IF(A271="","",TEXT(A271,"aaa"))</f>
        <v/>
      </c>
      <c r="D271" s="5">
        <f>IF(A271="","",IF(LEFT(B271,2)="休日","休日","祝日"))</f>
        <v/>
      </c>
      <c r="E271" s="5">
        <f>IF(A271="","",IF(AND(D271="祝日",H271=6),1,0))</f>
        <v/>
      </c>
      <c r="F271" s="5">
        <f>IF(A271="","",WEEKDAY(A271))</f>
        <v/>
      </c>
      <c r="G271" s="5">
        <f>IF(A271="","",YEAR(A271))</f>
        <v/>
      </c>
      <c r="H271" s="5">
        <f>IF(A271="","",WEEKDAY(A271,2))</f>
        <v/>
      </c>
    </row>
    <row r="272">
      <c r="A272" s="6" t="n"/>
      <c r="B272" s="7" t="n"/>
      <c r="C272" s="5">
        <f>IF(A272="","",TEXT(A272,"aaa"))</f>
        <v/>
      </c>
      <c r="D272" s="5">
        <f>IF(A272="","",IF(LEFT(B272,2)="休日","休日","祝日"))</f>
        <v/>
      </c>
      <c r="E272" s="5">
        <f>IF(A272="","",IF(AND(D272="祝日",H272=6),1,0))</f>
        <v/>
      </c>
      <c r="F272" s="5">
        <f>IF(A272="","",WEEKDAY(A272))</f>
        <v/>
      </c>
      <c r="G272" s="5">
        <f>IF(A272="","",YEAR(A272))</f>
        <v/>
      </c>
      <c r="H272" s="5">
        <f>IF(A272="","",WEEKDAY(A272,2))</f>
        <v/>
      </c>
    </row>
    <row r="273">
      <c r="A273" s="6" t="n"/>
      <c r="B273" s="7" t="n"/>
      <c r="C273" s="5">
        <f>IF(A273="","",TEXT(A273,"aaa"))</f>
        <v/>
      </c>
      <c r="D273" s="5">
        <f>IF(A273="","",IF(LEFT(B273,2)="休日","休日","祝日"))</f>
        <v/>
      </c>
      <c r="E273" s="5">
        <f>IF(A273="","",IF(AND(D273="祝日",H273=6),1,0))</f>
        <v/>
      </c>
      <c r="F273" s="5">
        <f>IF(A273="","",WEEKDAY(A273))</f>
        <v/>
      </c>
      <c r="G273" s="5">
        <f>IF(A273="","",YEAR(A273))</f>
        <v/>
      </c>
      <c r="H273" s="5">
        <f>IF(A273="","",WEEKDAY(A273,2))</f>
        <v/>
      </c>
    </row>
    <row r="274">
      <c r="A274" s="6" t="n"/>
      <c r="B274" s="7" t="n"/>
      <c r="C274" s="5">
        <f>IF(A274="","",TEXT(A274,"aaa"))</f>
        <v/>
      </c>
      <c r="D274" s="5">
        <f>IF(A274="","",IF(LEFT(B274,2)="休日","休日","祝日"))</f>
        <v/>
      </c>
      <c r="E274" s="5">
        <f>IF(A274="","",IF(AND(D274="祝日",H274=6),1,0))</f>
        <v/>
      </c>
      <c r="F274" s="5">
        <f>IF(A274="","",WEEKDAY(A274))</f>
        <v/>
      </c>
      <c r="G274" s="5">
        <f>IF(A274="","",YEAR(A274))</f>
        <v/>
      </c>
      <c r="H274" s="5">
        <f>IF(A274="","",WEEKDAY(A274,2))</f>
        <v/>
      </c>
    </row>
    <row r="275">
      <c r="A275" s="6" t="n"/>
      <c r="B275" s="7" t="n"/>
      <c r="C275" s="5">
        <f>IF(A275="","",TEXT(A275,"aaa"))</f>
        <v/>
      </c>
      <c r="D275" s="5">
        <f>IF(A275="","",IF(LEFT(B275,2)="休日","休日","祝日"))</f>
        <v/>
      </c>
      <c r="E275" s="5">
        <f>IF(A275="","",IF(AND(D275="祝日",H275=6),1,0))</f>
        <v/>
      </c>
      <c r="F275" s="5">
        <f>IF(A275="","",WEEKDAY(A275))</f>
        <v/>
      </c>
      <c r="G275" s="5">
        <f>IF(A275="","",YEAR(A275))</f>
        <v/>
      </c>
      <c r="H275" s="5">
        <f>IF(A275="","",WEEKDAY(A275,2))</f>
        <v/>
      </c>
    </row>
    <row r="276">
      <c r="A276" s="6" t="n"/>
      <c r="B276" s="7" t="n"/>
      <c r="C276" s="5">
        <f>IF(A276="","",TEXT(A276,"aaa"))</f>
        <v/>
      </c>
      <c r="D276" s="5">
        <f>IF(A276="","",IF(LEFT(B276,2)="休日","休日","祝日"))</f>
        <v/>
      </c>
      <c r="E276" s="5">
        <f>IF(A276="","",IF(AND(D276="祝日",H276=6),1,0))</f>
        <v/>
      </c>
      <c r="F276" s="5">
        <f>IF(A276="","",WEEKDAY(A276))</f>
        <v/>
      </c>
      <c r="G276" s="5">
        <f>IF(A276="","",YEAR(A276))</f>
        <v/>
      </c>
      <c r="H276" s="5">
        <f>IF(A276="","",WEEKDAY(A276,2))</f>
        <v/>
      </c>
    </row>
    <row r="277">
      <c r="A277" s="6" t="n"/>
      <c r="B277" s="7" t="n"/>
      <c r="C277" s="5">
        <f>IF(A277="","",TEXT(A277,"aaa"))</f>
        <v/>
      </c>
      <c r="D277" s="5">
        <f>IF(A277="","",IF(LEFT(B277,2)="休日","休日","祝日"))</f>
        <v/>
      </c>
      <c r="E277" s="5">
        <f>IF(A277="","",IF(AND(D277="祝日",H277=6),1,0))</f>
        <v/>
      </c>
      <c r="F277" s="5">
        <f>IF(A277="","",WEEKDAY(A277))</f>
        <v/>
      </c>
      <c r="G277" s="5">
        <f>IF(A277="","",YEAR(A277))</f>
        <v/>
      </c>
      <c r="H277" s="5">
        <f>IF(A277="","",WEEKDAY(A277,2))</f>
        <v/>
      </c>
    </row>
    <row r="278">
      <c r="A278" s="6" t="n"/>
      <c r="B278" s="7" t="n"/>
      <c r="C278" s="5">
        <f>IF(A278="","",TEXT(A278,"aaa"))</f>
        <v/>
      </c>
      <c r="D278" s="5">
        <f>IF(A278="","",IF(LEFT(B278,2)="休日","休日","祝日"))</f>
        <v/>
      </c>
      <c r="E278" s="5">
        <f>IF(A278="","",IF(AND(D278="祝日",H278=6),1,0))</f>
        <v/>
      </c>
      <c r="F278" s="5">
        <f>IF(A278="","",WEEKDAY(A278))</f>
        <v/>
      </c>
      <c r="G278" s="5">
        <f>IF(A278="","",YEAR(A278))</f>
        <v/>
      </c>
      <c r="H278" s="5">
        <f>IF(A278="","",WEEKDAY(A278,2))</f>
        <v/>
      </c>
    </row>
    <row r="279">
      <c r="A279" s="6" t="n"/>
      <c r="B279" s="7" t="n"/>
      <c r="C279" s="5">
        <f>IF(A279="","",TEXT(A279,"aaa"))</f>
        <v/>
      </c>
      <c r="D279" s="5">
        <f>IF(A279="","",IF(LEFT(B279,2)="休日","休日","祝日"))</f>
        <v/>
      </c>
      <c r="E279" s="5">
        <f>IF(A279="","",IF(AND(D279="祝日",H279=6),1,0))</f>
        <v/>
      </c>
      <c r="F279" s="5">
        <f>IF(A279="","",WEEKDAY(A279))</f>
        <v/>
      </c>
      <c r="G279" s="5">
        <f>IF(A279="","",YEAR(A279))</f>
        <v/>
      </c>
      <c r="H279" s="5">
        <f>IF(A279="","",WEEKDAY(A279,2))</f>
        <v/>
      </c>
    </row>
    <row r="280">
      <c r="A280" s="6" t="n"/>
      <c r="B280" s="7" t="n"/>
      <c r="C280" s="5">
        <f>IF(A280="","",TEXT(A280,"aaa"))</f>
        <v/>
      </c>
      <c r="D280" s="5">
        <f>IF(A280="","",IF(LEFT(B280,2)="休日","休日","祝日"))</f>
        <v/>
      </c>
      <c r="E280" s="5">
        <f>IF(A280="","",IF(AND(D280="祝日",H280=6),1,0))</f>
        <v/>
      </c>
      <c r="F280" s="5">
        <f>IF(A280="","",WEEKDAY(A280))</f>
        <v/>
      </c>
      <c r="G280" s="5">
        <f>IF(A280="","",YEAR(A280))</f>
        <v/>
      </c>
      <c r="H280" s="5">
        <f>IF(A280="","",WEEKDAY(A280,2))</f>
        <v/>
      </c>
    </row>
    <row r="281">
      <c r="A281" s="6" t="n"/>
      <c r="B281" s="7" t="n"/>
      <c r="C281" s="5">
        <f>IF(A281="","",TEXT(A281,"aaa"))</f>
        <v/>
      </c>
      <c r="D281" s="5">
        <f>IF(A281="","",IF(LEFT(B281,2)="休日","休日","祝日"))</f>
        <v/>
      </c>
      <c r="E281" s="5">
        <f>IF(A281="","",IF(AND(D281="祝日",H281=6),1,0))</f>
        <v/>
      </c>
      <c r="F281" s="5">
        <f>IF(A281="","",WEEKDAY(A281))</f>
        <v/>
      </c>
      <c r="G281" s="5">
        <f>IF(A281="","",YEAR(A281))</f>
        <v/>
      </c>
      <c r="H281" s="5">
        <f>IF(A281="","",WEEKDAY(A281,2))</f>
        <v/>
      </c>
    </row>
    <row r="282">
      <c r="A282" s="6" t="n"/>
      <c r="B282" s="7" t="n"/>
      <c r="C282" s="5">
        <f>IF(A282="","",TEXT(A282,"aaa"))</f>
        <v/>
      </c>
      <c r="D282" s="5">
        <f>IF(A282="","",IF(LEFT(B282,2)="休日","休日","祝日"))</f>
        <v/>
      </c>
      <c r="E282" s="5">
        <f>IF(A282="","",IF(AND(D282="祝日",H282=6),1,0))</f>
        <v/>
      </c>
      <c r="F282" s="5">
        <f>IF(A282="","",WEEKDAY(A282))</f>
        <v/>
      </c>
      <c r="G282" s="5">
        <f>IF(A282="","",YEAR(A282))</f>
        <v/>
      </c>
      <c r="H282" s="5">
        <f>IF(A282="","",WEEKDAY(A282,2))</f>
        <v/>
      </c>
    </row>
    <row r="283">
      <c r="A283" s="6" t="n"/>
      <c r="B283" s="7" t="n"/>
      <c r="C283" s="5">
        <f>IF(A283="","",TEXT(A283,"aaa"))</f>
        <v/>
      </c>
      <c r="D283" s="5">
        <f>IF(A283="","",IF(LEFT(B283,2)="休日","休日","祝日"))</f>
        <v/>
      </c>
      <c r="E283" s="5">
        <f>IF(A283="","",IF(AND(D283="祝日",H283=6),1,0))</f>
        <v/>
      </c>
      <c r="F283" s="5">
        <f>IF(A283="","",WEEKDAY(A283))</f>
        <v/>
      </c>
      <c r="G283" s="5">
        <f>IF(A283="","",YEAR(A283))</f>
        <v/>
      </c>
      <c r="H283" s="5">
        <f>IF(A283="","",WEEKDAY(A283,2))</f>
        <v/>
      </c>
    </row>
    <row r="284">
      <c r="A284" s="6" t="n"/>
      <c r="B284" s="7" t="n"/>
      <c r="C284" s="5">
        <f>IF(A284="","",TEXT(A284,"aaa"))</f>
        <v/>
      </c>
      <c r="D284" s="5">
        <f>IF(A284="","",IF(LEFT(B284,2)="休日","休日","祝日"))</f>
        <v/>
      </c>
      <c r="E284" s="5">
        <f>IF(A284="","",IF(AND(D284="祝日",H284=6),1,0))</f>
        <v/>
      </c>
      <c r="F284" s="5">
        <f>IF(A284="","",WEEKDAY(A284))</f>
        <v/>
      </c>
      <c r="G284" s="5">
        <f>IF(A284="","",YEAR(A284))</f>
        <v/>
      </c>
      <c r="H284" s="5">
        <f>IF(A284="","",WEEKDAY(A284,2))</f>
        <v/>
      </c>
    </row>
    <row r="285">
      <c r="A285" s="6" t="n"/>
      <c r="B285" s="7" t="n"/>
      <c r="C285" s="5">
        <f>IF(A285="","",TEXT(A285,"aaa"))</f>
        <v/>
      </c>
      <c r="D285" s="5">
        <f>IF(A285="","",IF(LEFT(B285,2)="休日","休日","祝日"))</f>
        <v/>
      </c>
      <c r="E285" s="5">
        <f>IF(A285="","",IF(AND(D285="祝日",H285=6),1,0))</f>
        <v/>
      </c>
      <c r="F285" s="5">
        <f>IF(A285="","",WEEKDAY(A285))</f>
        <v/>
      </c>
      <c r="G285" s="5">
        <f>IF(A285="","",YEAR(A285))</f>
        <v/>
      </c>
      <c r="H285" s="5">
        <f>IF(A285="","",WEEKDAY(A285,2))</f>
        <v/>
      </c>
    </row>
    <row r="286">
      <c r="A286" s="6" t="n"/>
      <c r="B286" s="7" t="n"/>
      <c r="C286" s="5">
        <f>IF(A286="","",TEXT(A286,"aaa"))</f>
        <v/>
      </c>
      <c r="D286" s="5">
        <f>IF(A286="","",IF(LEFT(B286,2)="休日","休日","祝日"))</f>
        <v/>
      </c>
      <c r="E286" s="5">
        <f>IF(A286="","",IF(AND(D286="祝日",H286=6),1,0))</f>
        <v/>
      </c>
      <c r="F286" s="5">
        <f>IF(A286="","",WEEKDAY(A286))</f>
        <v/>
      </c>
      <c r="G286" s="5">
        <f>IF(A286="","",YEAR(A286))</f>
        <v/>
      </c>
      <c r="H286" s="5">
        <f>IF(A286="","",WEEKDAY(A286,2))</f>
        <v/>
      </c>
    </row>
    <row r="287">
      <c r="A287" s="6" t="n"/>
      <c r="B287" s="7" t="n"/>
      <c r="C287" s="5">
        <f>IF(A287="","",TEXT(A287,"aaa"))</f>
        <v/>
      </c>
      <c r="D287" s="5">
        <f>IF(A287="","",IF(LEFT(B287,2)="休日","休日","祝日"))</f>
        <v/>
      </c>
      <c r="E287" s="5">
        <f>IF(A287="","",IF(AND(D287="祝日",H287=6),1,0))</f>
        <v/>
      </c>
      <c r="F287" s="5">
        <f>IF(A287="","",WEEKDAY(A287))</f>
        <v/>
      </c>
      <c r="G287" s="5">
        <f>IF(A287="","",YEAR(A287))</f>
        <v/>
      </c>
      <c r="H287" s="5">
        <f>IF(A287="","",WEEKDAY(A287,2))</f>
        <v/>
      </c>
    </row>
    <row r="288">
      <c r="A288" s="6" t="n"/>
      <c r="B288" s="7" t="n"/>
      <c r="C288" s="5">
        <f>IF(A288="","",TEXT(A288,"aaa"))</f>
        <v/>
      </c>
      <c r="D288" s="5">
        <f>IF(A288="","",IF(LEFT(B288,2)="休日","休日","祝日"))</f>
        <v/>
      </c>
      <c r="E288" s="5">
        <f>IF(A288="","",IF(AND(D288="祝日",H288=6),1,0))</f>
        <v/>
      </c>
      <c r="F288" s="5">
        <f>IF(A288="","",WEEKDAY(A288))</f>
        <v/>
      </c>
      <c r="G288" s="5">
        <f>IF(A288="","",YEAR(A288))</f>
        <v/>
      </c>
      <c r="H288" s="5">
        <f>IF(A288="","",WEEKDAY(A288,2))</f>
        <v/>
      </c>
    </row>
    <row r="289">
      <c r="A289" s="6" t="n"/>
      <c r="B289" s="7" t="n"/>
      <c r="C289" s="5">
        <f>IF(A289="","",TEXT(A289,"aaa"))</f>
        <v/>
      </c>
      <c r="D289" s="5">
        <f>IF(A289="","",IF(LEFT(B289,2)="休日","休日","祝日"))</f>
        <v/>
      </c>
      <c r="E289" s="5">
        <f>IF(A289="","",IF(AND(D289="祝日",H289=6),1,0))</f>
        <v/>
      </c>
      <c r="F289" s="5">
        <f>IF(A289="","",WEEKDAY(A289))</f>
        <v/>
      </c>
      <c r="G289" s="5">
        <f>IF(A289="","",YEAR(A289))</f>
        <v/>
      </c>
      <c r="H289" s="5">
        <f>IF(A289="","",WEEKDAY(A289,2))</f>
        <v/>
      </c>
    </row>
    <row r="290">
      <c r="A290" s="6" t="n"/>
      <c r="B290" s="7" t="n"/>
      <c r="C290" s="5">
        <f>IF(A290="","",TEXT(A290,"aaa"))</f>
        <v/>
      </c>
      <c r="D290" s="5">
        <f>IF(A290="","",IF(LEFT(B290,2)="休日","休日","祝日"))</f>
        <v/>
      </c>
      <c r="E290" s="5">
        <f>IF(A290="","",IF(AND(D290="祝日",H290=6),1,0))</f>
        <v/>
      </c>
      <c r="F290" s="5">
        <f>IF(A290="","",WEEKDAY(A290))</f>
        <v/>
      </c>
      <c r="G290" s="5">
        <f>IF(A290="","",YEAR(A290))</f>
        <v/>
      </c>
      <c r="H290" s="5">
        <f>IF(A290="","",WEEKDAY(A290,2))</f>
        <v/>
      </c>
    </row>
    <row r="291">
      <c r="A291" s="6" t="n"/>
      <c r="B291" s="7" t="n"/>
      <c r="C291" s="5">
        <f>IF(A291="","",TEXT(A291,"aaa"))</f>
        <v/>
      </c>
      <c r="D291" s="5">
        <f>IF(A291="","",IF(LEFT(B291,2)="休日","休日","祝日"))</f>
        <v/>
      </c>
      <c r="E291" s="5">
        <f>IF(A291="","",IF(AND(D291="祝日",H291=6),1,0))</f>
        <v/>
      </c>
      <c r="F291" s="5">
        <f>IF(A291="","",WEEKDAY(A291))</f>
        <v/>
      </c>
      <c r="G291" s="5">
        <f>IF(A291="","",YEAR(A291))</f>
        <v/>
      </c>
      <c r="H291" s="5">
        <f>IF(A291="","",WEEKDAY(A291,2))</f>
        <v/>
      </c>
    </row>
    <row r="292">
      <c r="A292" s="6" t="n"/>
      <c r="B292" s="7" t="n"/>
      <c r="C292" s="5">
        <f>IF(A292="","",TEXT(A292,"aaa"))</f>
        <v/>
      </c>
      <c r="D292" s="5">
        <f>IF(A292="","",IF(LEFT(B292,2)="休日","休日","祝日"))</f>
        <v/>
      </c>
      <c r="E292" s="5">
        <f>IF(A292="","",IF(AND(D292="祝日",H292=6),1,0))</f>
        <v/>
      </c>
      <c r="F292" s="5">
        <f>IF(A292="","",WEEKDAY(A292))</f>
        <v/>
      </c>
      <c r="G292" s="5">
        <f>IF(A292="","",YEAR(A292))</f>
        <v/>
      </c>
      <c r="H292" s="5">
        <f>IF(A292="","",WEEKDAY(A292,2))</f>
        <v/>
      </c>
    </row>
    <row r="293">
      <c r="A293" s="6" t="n"/>
      <c r="B293" s="7" t="n"/>
      <c r="C293" s="5">
        <f>IF(A293="","",TEXT(A293,"aaa"))</f>
        <v/>
      </c>
      <c r="D293" s="5">
        <f>IF(A293="","",IF(LEFT(B293,2)="休日","休日","祝日"))</f>
        <v/>
      </c>
      <c r="E293" s="5">
        <f>IF(A293="","",IF(AND(D293="祝日",H293=6),1,0))</f>
        <v/>
      </c>
      <c r="F293" s="5">
        <f>IF(A293="","",WEEKDAY(A293))</f>
        <v/>
      </c>
      <c r="G293" s="5">
        <f>IF(A293="","",YEAR(A293))</f>
        <v/>
      </c>
      <c r="H293" s="5">
        <f>IF(A293="","",WEEKDAY(A293,2))</f>
        <v/>
      </c>
    </row>
    <row r="294">
      <c r="A294" s="6" t="n"/>
      <c r="B294" s="7" t="n"/>
      <c r="C294" s="5">
        <f>IF(A294="","",TEXT(A294,"aaa"))</f>
        <v/>
      </c>
      <c r="D294" s="5">
        <f>IF(A294="","",IF(LEFT(B294,2)="休日","休日","祝日"))</f>
        <v/>
      </c>
      <c r="E294" s="5">
        <f>IF(A294="","",IF(AND(D294="祝日",H294=6),1,0))</f>
        <v/>
      </c>
      <c r="F294" s="5">
        <f>IF(A294="","",WEEKDAY(A294))</f>
        <v/>
      </c>
      <c r="G294" s="5">
        <f>IF(A294="","",YEAR(A294))</f>
        <v/>
      </c>
      <c r="H294" s="5">
        <f>IF(A294="","",WEEKDAY(A294,2))</f>
        <v/>
      </c>
    </row>
    <row r="295">
      <c r="A295" s="6" t="n"/>
      <c r="B295" s="7" t="n"/>
      <c r="C295" s="5">
        <f>IF(A295="","",TEXT(A295,"aaa"))</f>
        <v/>
      </c>
      <c r="D295" s="5">
        <f>IF(A295="","",IF(LEFT(B295,2)="休日","休日","祝日"))</f>
        <v/>
      </c>
      <c r="E295" s="5">
        <f>IF(A295="","",IF(AND(D295="祝日",H295=6),1,0))</f>
        <v/>
      </c>
      <c r="F295" s="5">
        <f>IF(A295="","",WEEKDAY(A295))</f>
        <v/>
      </c>
      <c r="G295" s="5">
        <f>IF(A295="","",YEAR(A295))</f>
        <v/>
      </c>
      <c r="H295" s="5">
        <f>IF(A295="","",WEEKDAY(A295,2))</f>
        <v/>
      </c>
    </row>
    <row r="296">
      <c r="A296" s="6" t="n"/>
      <c r="B296" s="7" t="n"/>
      <c r="C296" s="5">
        <f>IF(A296="","",TEXT(A296,"aaa"))</f>
        <v/>
      </c>
      <c r="D296" s="5">
        <f>IF(A296="","",IF(LEFT(B296,2)="休日","休日","祝日"))</f>
        <v/>
      </c>
      <c r="E296" s="5">
        <f>IF(A296="","",IF(AND(D296="祝日",H296=6),1,0))</f>
        <v/>
      </c>
      <c r="F296" s="5">
        <f>IF(A296="","",WEEKDAY(A296))</f>
        <v/>
      </c>
      <c r="G296" s="5">
        <f>IF(A296="","",YEAR(A296))</f>
        <v/>
      </c>
      <c r="H296" s="5">
        <f>IF(A296="","",WEEKDAY(A296,2))</f>
        <v/>
      </c>
    </row>
    <row r="297">
      <c r="A297" s="6" t="n"/>
      <c r="B297" s="7" t="n"/>
      <c r="C297" s="5">
        <f>IF(A297="","",TEXT(A297,"aaa"))</f>
        <v/>
      </c>
      <c r="D297" s="5">
        <f>IF(A297="","",IF(LEFT(B297,2)="休日","休日","祝日"))</f>
        <v/>
      </c>
      <c r="E297" s="5">
        <f>IF(A297="","",IF(AND(D297="祝日",H297=6),1,0))</f>
        <v/>
      </c>
      <c r="F297" s="5">
        <f>IF(A297="","",WEEKDAY(A297))</f>
        <v/>
      </c>
      <c r="G297" s="5">
        <f>IF(A297="","",YEAR(A297))</f>
        <v/>
      </c>
      <c r="H297" s="5">
        <f>IF(A297="","",WEEKDAY(A297,2))</f>
        <v/>
      </c>
    </row>
    <row r="298">
      <c r="A298" s="6" t="n"/>
      <c r="B298" s="7" t="n"/>
      <c r="C298" s="5">
        <f>IF(A298="","",TEXT(A298,"aaa"))</f>
        <v/>
      </c>
      <c r="D298" s="5">
        <f>IF(A298="","",IF(LEFT(B298,2)="休日","休日","祝日"))</f>
        <v/>
      </c>
      <c r="E298" s="5">
        <f>IF(A298="","",IF(AND(D298="祝日",H298=6),1,0))</f>
        <v/>
      </c>
      <c r="F298" s="5">
        <f>IF(A298="","",WEEKDAY(A298))</f>
        <v/>
      </c>
      <c r="G298" s="5">
        <f>IF(A298="","",YEAR(A298))</f>
        <v/>
      </c>
      <c r="H298" s="5">
        <f>IF(A298="","",WEEKDAY(A298,2))</f>
        <v/>
      </c>
    </row>
    <row r="299">
      <c r="A299" s="6" t="n"/>
      <c r="B299" s="7" t="n"/>
      <c r="C299" s="5">
        <f>IF(A299="","",TEXT(A299,"aaa"))</f>
        <v/>
      </c>
      <c r="D299" s="5">
        <f>IF(A299="","",IF(LEFT(B299,2)="休日","休日","祝日"))</f>
        <v/>
      </c>
      <c r="E299" s="5">
        <f>IF(A299="","",IF(AND(D299="祝日",H299=6),1,0))</f>
        <v/>
      </c>
      <c r="F299" s="5">
        <f>IF(A299="","",WEEKDAY(A299))</f>
        <v/>
      </c>
      <c r="G299" s="5">
        <f>IF(A299="","",YEAR(A299))</f>
        <v/>
      </c>
      <c r="H299" s="5">
        <f>IF(A299="","",WEEKDAY(A299,2))</f>
        <v/>
      </c>
    </row>
    <row r="300">
      <c r="A300" s="6" t="n"/>
      <c r="B300" s="7" t="n"/>
      <c r="C300" s="5">
        <f>IF(A300="","",TEXT(A300,"aaa"))</f>
        <v/>
      </c>
      <c r="D300" s="5">
        <f>IF(A300="","",IF(LEFT(B300,2)="休日","休日","祝日"))</f>
        <v/>
      </c>
      <c r="E300" s="5">
        <f>IF(A300="","",IF(AND(D300="祝日",H300=6),1,0))</f>
        <v/>
      </c>
      <c r="F300" s="5">
        <f>IF(A300="","",WEEKDAY(A300))</f>
        <v/>
      </c>
      <c r="G300" s="5">
        <f>IF(A300="","",YEAR(A300))</f>
        <v/>
      </c>
      <c r="H300" s="5">
        <f>IF(A300="","",WEEKDAY(A300,2))</f>
        <v/>
      </c>
    </row>
    <row r="301">
      <c r="A301" s="6" t="n"/>
      <c r="B301" s="7" t="n"/>
      <c r="C301" s="5">
        <f>IF(A301="","",TEXT(A301,"aaa"))</f>
        <v/>
      </c>
      <c r="D301" s="5">
        <f>IF(A301="","",IF(LEFT(B301,2)="休日","休日","祝日"))</f>
        <v/>
      </c>
      <c r="E301" s="5">
        <f>IF(A301="","",IF(AND(D301="祝日",H301=6),1,0))</f>
        <v/>
      </c>
      <c r="F301" s="5">
        <f>IF(A301="","",WEEKDAY(A301))</f>
        <v/>
      </c>
      <c r="G301" s="5">
        <f>IF(A301="","",YEAR(A301))</f>
        <v/>
      </c>
      <c r="H301" s="5">
        <f>IF(A301="","",WEEKDAY(A301,2))</f>
        <v/>
      </c>
    </row>
    <row r="302">
      <c r="A302" s="6" t="n"/>
      <c r="B302" s="7" t="n"/>
      <c r="C302" s="5">
        <f>IF(A302="","",TEXT(A302,"aaa"))</f>
        <v/>
      </c>
      <c r="D302" s="5">
        <f>IF(A302="","",IF(LEFT(B302,2)="休日","休日","祝日"))</f>
        <v/>
      </c>
      <c r="E302" s="5">
        <f>IF(A302="","",IF(AND(D302="祝日",H302=6),1,0))</f>
        <v/>
      </c>
      <c r="F302" s="5">
        <f>IF(A302="","",WEEKDAY(A302))</f>
        <v/>
      </c>
      <c r="G302" s="5">
        <f>IF(A302="","",YEAR(A302))</f>
        <v/>
      </c>
      <c r="H302" s="5">
        <f>IF(A302="","",WEEKDAY(A302,2))</f>
        <v/>
      </c>
    </row>
    <row r="303">
      <c r="A303" s="6" t="n"/>
      <c r="B303" s="7" t="n"/>
      <c r="C303" s="5">
        <f>IF(A303="","",TEXT(A303,"aaa"))</f>
        <v/>
      </c>
      <c r="D303" s="5">
        <f>IF(A303="","",IF(LEFT(B303,2)="休日","休日","祝日"))</f>
        <v/>
      </c>
      <c r="E303" s="5">
        <f>IF(A303="","",IF(AND(D303="祝日",H303=6),1,0))</f>
        <v/>
      </c>
      <c r="F303" s="5">
        <f>IF(A303="","",WEEKDAY(A303))</f>
        <v/>
      </c>
      <c r="G303" s="5">
        <f>IF(A303="","",YEAR(A303))</f>
        <v/>
      </c>
      <c r="H303" s="5">
        <f>IF(A303="","",WEEKDAY(A303,2))</f>
        <v/>
      </c>
    </row>
  </sheetData>
  <conditionalFormatting sqref="A4:E303">
    <cfRule type="expression" priority="1" dxfId="0">
      <formula>$E4=1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9" customWidth="1" min="3" max="3"/>
    <col width="9" customWidth="1" min="4" max="4"/>
    <col width="11" customWidth="1" min="5" max="5"/>
    <col width="8" customWidth="1" min="6" max="6"/>
    <col width="8" customWidth="1" min="7" max="7"/>
    <col width="9" customWidth="1" min="8" max="8"/>
    <col width="9" customWidth="1" min="9" max="9"/>
    <col width="8" customWidth="1" min="10" max="10"/>
    <col width="9" customWidth="1" min="11" max="11"/>
    <col width="11" customWidth="1" min="12" max="12"/>
    <col width="14" customWidth="1" min="13" max="13"/>
    <col width="16" customWidth="1" min="14" max="14"/>
  </cols>
  <sheetData>
    <row r="1">
      <c r="A1" s="1" t="inlineStr">
        <is>
          <t>年ごとに、祝日が土曜に重なった数と、土日祝休みの職場の休みの数</t>
        </is>
      </c>
    </row>
    <row r="2">
      <c r="A2" t="inlineStr">
        <is>
          <t>1日の所定労働時間</t>
        </is>
      </c>
      <c r="D2" s="8" t="n">
        <v>8</v>
      </c>
    </row>
    <row r="3">
      <c r="A3" t="inlineStr">
        <is>
          <t>年末年始（12/29〜1/3）も休みにする</t>
        </is>
      </c>
      <c r="D3" s="8" t="n">
        <v>1</v>
      </c>
      <c r="E3" t="inlineStr">
        <is>
          <t>1で休み、0で土日祝だけ</t>
        </is>
      </c>
    </row>
    <row r="5" ht="45" customHeight="1">
      <c r="A5" s="2" t="inlineStr">
        <is>
          <t>年</t>
        </is>
      </c>
      <c r="B5" s="2" t="inlineStr">
        <is>
          <t>祝日の数</t>
        </is>
      </c>
      <c r="C5" s="2" t="inlineStr">
        <is>
          <t>土曜に重なった</t>
        </is>
      </c>
      <c r="D5" s="2" t="inlineStr">
        <is>
          <t>日曜に重なった</t>
        </is>
      </c>
      <c r="E5" s="2" t="inlineStr">
        <is>
          <t>振替休日・国民の休日</t>
        </is>
      </c>
      <c r="F5" s="2" t="inlineStr">
        <is>
          <t>平日の休み</t>
        </is>
      </c>
      <c r="G5" s="2" t="inlineStr">
        <is>
          <t>土日の日数</t>
        </is>
      </c>
      <c r="H5" s="2" t="inlineStr">
        <is>
          <t>土日祝の休み</t>
        </is>
      </c>
      <c r="I5" s="2" t="inlineStr">
        <is>
          <t>年末年始の平日</t>
        </is>
      </c>
      <c r="J5" s="2" t="inlineStr">
        <is>
          <t>休みの合計</t>
        </is>
      </c>
      <c r="K5" s="2" t="inlineStr">
        <is>
          <t>所定労働日数</t>
        </is>
      </c>
      <c r="L5" s="2" t="inlineStr">
        <is>
          <t>月平均所定労働時間</t>
        </is>
      </c>
      <c r="M5" s="2" t="inlineStr">
        <is>
          <t>WEEKDAY(日付)=6で数えた土曜</t>
        </is>
      </c>
      <c r="N5" s="2" t="inlineStr">
        <is>
          <t>注意</t>
        </is>
      </c>
    </row>
    <row r="6">
      <c r="A6" s="5" t="n">
        <v>2016</v>
      </c>
      <c r="B6" s="9">
        <f>COUNTIFS('1_祝日'!$G$4:$G$303,$A6,'1_祝日'!$D$4:$D$303,"祝日")</f>
        <v/>
      </c>
      <c r="C6" s="10">
        <f>COUNTIFS('1_祝日'!$G$4:$G$303,$A6,'1_祝日'!$D$4:$D$303,"祝日",'1_祝日'!$H$4:$H$303,6)</f>
        <v/>
      </c>
      <c r="D6" s="9">
        <f>COUNTIFS('1_祝日'!$G$4:$G$303,$A6,'1_祝日'!$D$4:$D$303,"祝日",'1_祝日'!$H$4:$H$303,7)</f>
        <v/>
      </c>
      <c r="E6" s="9">
        <f>COUNTIFS('1_祝日'!$G$4:$G$303,$A6,'1_祝日'!$D$4:$D$303,"休日")</f>
        <v/>
      </c>
      <c r="F6" s="9">
        <f>COUNTIFS('1_祝日'!$G$4:$G$303,$A6,'1_祝日'!$H$4:$H$303,"&lt;=5")</f>
        <v/>
      </c>
      <c r="G6" s="9">
        <f>NETWORKDAYS.INTL(DATE($A6,1,1),DATE($A6,12,31),"1111100")</f>
        <v/>
      </c>
      <c r="H6" s="9">
        <f>G6+F6</f>
        <v/>
      </c>
      <c r="I6" s="9">
        <f>IF($D$3=1,(WEEKDAY(DATE($A6,1,2),2)&lt;=5)*(COUNTIF('1_祝日'!$A$4:$A$303,DATE($A6,1,2))=0)+(WEEKDAY(DATE($A6,1,3),2)&lt;=5)*(COUNTIF('1_祝日'!$A$4:$A$303,DATE($A6,1,3))=0)+(WEEKDAY(DATE($A6,12,29),2)&lt;=5)*(COUNTIF('1_祝日'!$A$4:$A$303,DATE($A6,12,29))=0)+(WEEKDAY(DATE($A6,12,30),2)&lt;=5)*(COUNTIF('1_祝日'!$A$4:$A$303,DATE($A6,12,30))=0)+(WEEKDAY(DATE($A6,12,31),2)&lt;=5)*(COUNTIF('1_祝日'!$A$4:$A$303,DATE($A6,12,31))=0),0)</f>
        <v/>
      </c>
      <c r="J6" s="9">
        <f>H6+I6</f>
        <v/>
      </c>
      <c r="K6" s="9">
        <f>DATE($A6+1,1,1)-DATE($A6,1,1)-J6</f>
        <v/>
      </c>
      <c r="L6" s="11">
        <f>ROUND(K6*$D$2/12,2)</f>
        <v/>
      </c>
      <c r="M6" s="9">
        <f>COUNTIFS('1_祝日'!$G$4:$G$303,$A6,'1_祝日'!$D$4:$D$303,"祝日",'1_祝日'!$F$4:$F$303,6)</f>
        <v/>
      </c>
      <c r="N6" s="9">
        <f>IF(COUNTIFS('1_祝日'!$G$4:$G$303,$A6,'1_祝日'!$B$4:$B$303,"春分の日")+COUNTIFS('1_祝日'!$G$4:$G$303,$A6,'1_祝日'!$B$4:$B$303,"秋分の日")&lt;2,"春分・秋分が入っていない","")</f>
        <v/>
      </c>
    </row>
    <row r="7">
      <c r="A7" s="5" t="n">
        <v>2017</v>
      </c>
      <c r="B7" s="9">
        <f>COUNTIFS('1_祝日'!$G$4:$G$303,$A7,'1_祝日'!$D$4:$D$303,"祝日")</f>
        <v/>
      </c>
      <c r="C7" s="10">
        <f>COUNTIFS('1_祝日'!$G$4:$G$303,$A7,'1_祝日'!$D$4:$D$303,"祝日",'1_祝日'!$H$4:$H$303,6)</f>
        <v/>
      </c>
      <c r="D7" s="9">
        <f>COUNTIFS('1_祝日'!$G$4:$G$303,$A7,'1_祝日'!$D$4:$D$303,"祝日",'1_祝日'!$H$4:$H$303,7)</f>
        <v/>
      </c>
      <c r="E7" s="9">
        <f>COUNTIFS('1_祝日'!$G$4:$G$303,$A7,'1_祝日'!$D$4:$D$303,"休日")</f>
        <v/>
      </c>
      <c r="F7" s="9">
        <f>COUNTIFS('1_祝日'!$G$4:$G$303,$A7,'1_祝日'!$H$4:$H$303,"&lt;=5")</f>
        <v/>
      </c>
      <c r="G7" s="9">
        <f>NETWORKDAYS.INTL(DATE($A7,1,1),DATE($A7,12,31),"1111100")</f>
        <v/>
      </c>
      <c r="H7" s="9">
        <f>G7+F7</f>
        <v/>
      </c>
      <c r="I7" s="9">
        <f>IF($D$3=1,(WEEKDAY(DATE($A7,1,2),2)&lt;=5)*(COUNTIF('1_祝日'!$A$4:$A$303,DATE($A7,1,2))=0)+(WEEKDAY(DATE($A7,1,3),2)&lt;=5)*(COUNTIF('1_祝日'!$A$4:$A$303,DATE($A7,1,3))=0)+(WEEKDAY(DATE($A7,12,29),2)&lt;=5)*(COUNTIF('1_祝日'!$A$4:$A$303,DATE($A7,12,29))=0)+(WEEKDAY(DATE($A7,12,30),2)&lt;=5)*(COUNTIF('1_祝日'!$A$4:$A$303,DATE($A7,12,30))=0)+(WEEKDAY(DATE($A7,12,31),2)&lt;=5)*(COUNTIF('1_祝日'!$A$4:$A$303,DATE($A7,12,31))=0),0)</f>
        <v/>
      </c>
      <c r="J7" s="9">
        <f>H7+I7</f>
        <v/>
      </c>
      <c r="K7" s="9">
        <f>DATE($A7+1,1,1)-DATE($A7,1,1)-J7</f>
        <v/>
      </c>
      <c r="L7" s="11">
        <f>ROUND(K7*$D$2/12,2)</f>
        <v/>
      </c>
      <c r="M7" s="9">
        <f>COUNTIFS('1_祝日'!$G$4:$G$303,$A7,'1_祝日'!$D$4:$D$303,"祝日",'1_祝日'!$F$4:$F$303,6)</f>
        <v/>
      </c>
      <c r="N7" s="9">
        <f>IF(COUNTIFS('1_祝日'!$G$4:$G$303,$A7,'1_祝日'!$B$4:$B$303,"春分の日")+COUNTIFS('1_祝日'!$G$4:$G$303,$A7,'1_祝日'!$B$4:$B$303,"秋分の日")&lt;2,"春分・秋分が入っていない","")</f>
        <v/>
      </c>
    </row>
    <row r="8">
      <c r="A8" s="5" t="n">
        <v>2018</v>
      </c>
      <c r="B8" s="9">
        <f>COUNTIFS('1_祝日'!$G$4:$G$303,$A8,'1_祝日'!$D$4:$D$303,"祝日")</f>
        <v/>
      </c>
      <c r="C8" s="10">
        <f>COUNTIFS('1_祝日'!$G$4:$G$303,$A8,'1_祝日'!$D$4:$D$303,"祝日",'1_祝日'!$H$4:$H$303,6)</f>
        <v/>
      </c>
      <c r="D8" s="9">
        <f>COUNTIFS('1_祝日'!$G$4:$G$303,$A8,'1_祝日'!$D$4:$D$303,"祝日",'1_祝日'!$H$4:$H$303,7)</f>
        <v/>
      </c>
      <c r="E8" s="9">
        <f>COUNTIFS('1_祝日'!$G$4:$G$303,$A8,'1_祝日'!$D$4:$D$303,"休日")</f>
        <v/>
      </c>
      <c r="F8" s="9">
        <f>COUNTIFS('1_祝日'!$G$4:$G$303,$A8,'1_祝日'!$H$4:$H$303,"&lt;=5")</f>
        <v/>
      </c>
      <c r="G8" s="9">
        <f>NETWORKDAYS.INTL(DATE($A8,1,1),DATE($A8,12,31),"1111100")</f>
        <v/>
      </c>
      <c r="H8" s="9">
        <f>G8+F8</f>
        <v/>
      </c>
      <c r="I8" s="9">
        <f>IF($D$3=1,(WEEKDAY(DATE($A8,1,2),2)&lt;=5)*(COUNTIF('1_祝日'!$A$4:$A$303,DATE($A8,1,2))=0)+(WEEKDAY(DATE($A8,1,3),2)&lt;=5)*(COUNTIF('1_祝日'!$A$4:$A$303,DATE($A8,1,3))=0)+(WEEKDAY(DATE($A8,12,29),2)&lt;=5)*(COUNTIF('1_祝日'!$A$4:$A$303,DATE($A8,12,29))=0)+(WEEKDAY(DATE($A8,12,30),2)&lt;=5)*(COUNTIF('1_祝日'!$A$4:$A$303,DATE($A8,12,30))=0)+(WEEKDAY(DATE($A8,12,31),2)&lt;=5)*(COUNTIF('1_祝日'!$A$4:$A$303,DATE($A8,12,31))=0),0)</f>
        <v/>
      </c>
      <c r="J8" s="9">
        <f>H8+I8</f>
        <v/>
      </c>
      <c r="K8" s="9">
        <f>DATE($A8+1,1,1)-DATE($A8,1,1)-J8</f>
        <v/>
      </c>
      <c r="L8" s="11">
        <f>ROUND(K8*$D$2/12,2)</f>
        <v/>
      </c>
      <c r="M8" s="9">
        <f>COUNTIFS('1_祝日'!$G$4:$G$303,$A8,'1_祝日'!$D$4:$D$303,"祝日",'1_祝日'!$F$4:$F$303,6)</f>
        <v/>
      </c>
      <c r="N8" s="9">
        <f>IF(COUNTIFS('1_祝日'!$G$4:$G$303,$A8,'1_祝日'!$B$4:$B$303,"春分の日")+COUNTIFS('1_祝日'!$G$4:$G$303,$A8,'1_祝日'!$B$4:$B$303,"秋分の日")&lt;2,"春分・秋分が入っていない","")</f>
        <v/>
      </c>
    </row>
    <row r="9">
      <c r="A9" s="5" t="n">
        <v>2019</v>
      </c>
      <c r="B9" s="9">
        <f>COUNTIFS('1_祝日'!$G$4:$G$303,$A9,'1_祝日'!$D$4:$D$303,"祝日")</f>
        <v/>
      </c>
      <c r="C9" s="10">
        <f>COUNTIFS('1_祝日'!$G$4:$G$303,$A9,'1_祝日'!$D$4:$D$303,"祝日",'1_祝日'!$H$4:$H$303,6)</f>
        <v/>
      </c>
      <c r="D9" s="9">
        <f>COUNTIFS('1_祝日'!$G$4:$G$303,$A9,'1_祝日'!$D$4:$D$303,"祝日",'1_祝日'!$H$4:$H$303,7)</f>
        <v/>
      </c>
      <c r="E9" s="9">
        <f>COUNTIFS('1_祝日'!$G$4:$G$303,$A9,'1_祝日'!$D$4:$D$303,"休日")</f>
        <v/>
      </c>
      <c r="F9" s="9">
        <f>COUNTIFS('1_祝日'!$G$4:$G$303,$A9,'1_祝日'!$H$4:$H$303,"&lt;=5")</f>
        <v/>
      </c>
      <c r="G9" s="9">
        <f>NETWORKDAYS.INTL(DATE($A9,1,1),DATE($A9,12,31),"1111100")</f>
        <v/>
      </c>
      <c r="H9" s="9">
        <f>G9+F9</f>
        <v/>
      </c>
      <c r="I9" s="9">
        <f>IF($D$3=1,(WEEKDAY(DATE($A9,1,2),2)&lt;=5)*(COUNTIF('1_祝日'!$A$4:$A$303,DATE($A9,1,2))=0)+(WEEKDAY(DATE($A9,1,3),2)&lt;=5)*(COUNTIF('1_祝日'!$A$4:$A$303,DATE($A9,1,3))=0)+(WEEKDAY(DATE($A9,12,29),2)&lt;=5)*(COUNTIF('1_祝日'!$A$4:$A$303,DATE($A9,12,29))=0)+(WEEKDAY(DATE($A9,12,30),2)&lt;=5)*(COUNTIF('1_祝日'!$A$4:$A$303,DATE($A9,12,30))=0)+(WEEKDAY(DATE($A9,12,31),2)&lt;=5)*(COUNTIF('1_祝日'!$A$4:$A$303,DATE($A9,12,31))=0),0)</f>
        <v/>
      </c>
      <c r="J9" s="9">
        <f>H9+I9</f>
        <v/>
      </c>
      <c r="K9" s="9">
        <f>DATE($A9+1,1,1)-DATE($A9,1,1)-J9</f>
        <v/>
      </c>
      <c r="L9" s="11">
        <f>ROUND(K9*$D$2/12,2)</f>
        <v/>
      </c>
      <c r="M9" s="9">
        <f>COUNTIFS('1_祝日'!$G$4:$G$303,$A9,'1_祝日'!$D$4:$D$303,"祝日",'1_祝日'!$F$4:$F$303,6)</f>
        <v/>
      </c>
      <c r="N9" s="9">
        <f>IF(COUNTIFS('1_祝日'!$G$4:$G$303,$A9,'1_祝日'!$B$4:$B$303,"春分の日")+COUNTIFS('1_祝日'!$G$4:$G$303,$A9,'1_祝日'!$B$4:$B$303,"秋分の日")&lt;2,"春分・秋分が入っていない","")</f>
        <v/>
      </c>
    </row>
    <row r="10">
      <c r="A10" s="5" t="n">
        <v>2020</v>
      </c>
      <c r="B10" s="9">
        <f>COUNTIFS('1_祝日'!$G$4:$G$303,$A10,'1_祝日'!$D$4:$D$303,"祝日")</f>
        <v/>
      </c>
      <c r="C10" s="10">
        <f>COUNTIFS('1_祝日'!$G$4:$G$303,$A10,'1_祝日'!$D$4:$D$303,"祝日",'1_祝日'!$H$4:$H$303,6)</f>
        <v/>
      </c>
      <c r="D10" s="9">
        <f>COUNTIFS('1_祝日'!$G$4:$G$303,$A10,'1_祝日'!$D$4:$D$303,"祝日",'1_祝日'!$H$4:$H$303,7)</f>
        <v/>
      </c>
      <c r="E10" s="9">
        <f>COUNTIFS('1_祝日'!$G$4:$G$303,$A10,'1_祝日'!$D$4:$D$303,"休日")</f>
        <v/>
      </c>
      <c r="F10" s="9">
        <f>COUNTIFS('1_祝日'!$G$4:$G$303,$A10,'1_祝日'!$H$4:$H$303,"&lt;=5")</f>
        <v/>
      </c>
      <c r="G10" s="9">
        <f>NETWORKDAYS.INTL(DATE($A10,1,1),DATE($A10,12,31),"1111100")</f>
        <v/>
      </c>
      <c r="H10" s="9">
        <f>G10+F10</f>
        <v/>
      </c>
      <c r="I10" s="9">
        <f>IF($D$3=1,(WEEKDAY(DATE($A10,1,2),2)&lt;=5)*(COUNTIF('1_祝日'!$A$4:$A$303,DATE($A10,1,2))=0)+(WEEKDAY(DATE($A10,1,3),2)&lt;=5)*(COUNTIF('1_祝日'!$A$4:$A$303,DATE($A10,1,3))=0)+(WEEKDAY(DATE($A10,12,29),2)&lt;=5)*(COUNTIF('1_祝日'!$A$4:$A$303,DATE($A10,12,29))=0)+(WEEKDAY(DATE($A10,12,30),2)&lt;=5)*(COUNTIF('1_祝日'!$A$4:$A$303,DATE($A10,12,30))=0)+(WEEKDAY(DATE($A10,12,31),2)&lt;=5)*(COUNTIF('1_祝日'!$A$4:$A$303,DATE($A10,12,31))=0),0)</f>
        <v/>
      </c>
      <c r="J10" s="9">
        <f>H10+I10</f>
        <v/>
      </c>
      <c r="K10" s="9">
        <f>DATE($A10+1,1,1)-DATE($A10,1,1)-J10</f>
        <v/>
      </c>
      <c r="L10" s="11">
        <f>ROUND(K10*$D$2/12,2)</f>
        <v/>
      </c>
      <c r="M10" s="9">
        <f>COUNTIFS('1_祝日'!$G$4:$G$303,$A10,'1_祝日'!$D$4:$D$303,"祝日",'1_祝日'!$F$4:$F$303,6)</f>
        <v/>
      </c>
      <c r="N10" s="9">
        <f>IF(COUNTIFS('1_祝日'!$G$4:$G$303,$A10,'1_祝日'!$B$4:$B$303,"春分の日")+COUNTIFS('1_祝日'!$G$4:$G$303,$A10,'1_祝日'!$B$4:$B$303,"秋分の日")&lt;2,"春分・秋分が入っていない","")</f>
        <v/>
      </c>
    </row>
    <row r="11">
      <c r="A11" s="5" t="n">
        <v>2021</v>
      </c>
      <c r="B11" s="9">
        <f>COUNTIFS('1_祝日'!$G$4:$G$303,$A11,'1_祝日'!$D$4:$D$303,"祝日")</f>
        <v/>
      </c>
      <c r="C11" s="10">
        <f>COUNTIFS('1_祝日'!$G$4:$G$303,$A11,'1_祝日'!$D$4:$D$303,"祝日",'1_祝日'!$H$4:$H$303,6)</f>
        <v/>
      </c>
      <c r="D11" s="9">
        <f>COUNTIFS('1_祝日'!$G$4:$G$303,$A11,'1_祝日'!$D$4:$D$303,"祝日",'1_祝日'!$H$4:$H$303,7)</f>
        <v/>
      </c>
      <c r="E11" s="9">
        <f>COUNTIFS('1_祝日'!$G$4:$G$303,$A11,'1_祝日'!$D$4:$D$303,"休日")</f>
        <v/>
      </c>
      <c r="F11" s="9">
        <f>COUNTIFS('1_祝日'!$G$4:$G$303,$A11,'1_祝日'!$H$4:$H$303,"&lt;=5")</f>
        <v/>
      </c>
      <c r="G11" s="9">
        <f>NETWORKDAYS.INTL(DATE($A11,1,1),DATE($A11,12,31),"1111100")</f>
        <v/>
      </c>
      <c r="H11" s="9">
        <f>G11+F11</f>
        <v/>
      </c>
      <c r="I11" s="9">
        <f>IF($D$3=1,(WEEKDAY(DATE($A11,1,2),2)&lt;=5)*(COUNTIF('1_祝日'!$A$4:$A$303,DATE($A11,1,2))=0)+(WEEKDAY(DATE($A11,1,3),2)&lt;=5)*(COUNTIF('1_祝日'!$A$4:$A$303,DATE($A11,1,3))=0)+(WEEKDAY(DATE($A11,12,29),2)&lt;=5)*(COUNTIF('1_祝日'!$A$4:$A$303,DATE($A11,12,29))=0)+(WEEKDAY(DATE($A11,12,30),2)&lt;=5)*(COUNTIF('1_祝日'!$A$4:$A$303,DATE($A11,12,30))=0)+(WEEKDAY(DATE($A11,12,31),2)&lt;=5)*(COUNTIF('1_祝日'!$A$4:$A$303,DATE($A11,12,31))=0),0)</f>
        <v/>
      </c>
      <c r="J11" s="9">
        <f>H11+I11</f>
        <v/>
      </c>
      <c r="K11" s="9">
        <f>DATE($A11+1,1,1)-DATE($A11,1,1)-J11</f>
        <v/>
      </c>
      <c r="L11" s="11">
        <f>ROUND(K11*$D$2/12,2)</f>
        <v/>
      </c>
      <c r="M11" s="9">
        <f>COUNTIFS('1_祝日'!$G$4:$G$303,$A11,'1_祝日'!$D$4:$D$303,"祝日",'1_祝日'!$F$4:$F$303,6)</f>
        <v/>
      </c>
      <c r="N11" s="9">
        <f>IF(COUNTIFS('1_祝日'!$G$4:$G$303,$A11,'1_祝日'!$B$4:$B$303,"春分の日")+COUNTIFS('1_祝日'!$G$4:$G$303,$A11,'1_祝日'!$B$4:$B$303,"秋分の日")&lt;2,"春分・秋分が入っていない","")</f>
        <v/>
      </c>
    </row>
    <row r="12">
      <c r="A12" s="5" t="n">
        <v>2022</v>
      </c>
      <c r="B12" s="9">
        <f>COUNTIFS('1_祝日'!$G$4:$G$303,$A12,'1_祝日'!$D$4:$D$303,"祝日")</f>
        <v/>
      </c>
      <c r="C12" s="10">
        <f>COUNTIFS('1_祝日'!$G$4:$G$303,$A12,'1_祝日'!$D$4:$D$303,"祝日",'1_祝日'!$H$4:$H$303,6)</f>
        <v/>
      </c>
      <c r="D12" s="9">
        <f>COUNTIFS('1_祝日'!$G$4:$G$303,$A12,'1_祝日'!$D$4:$D$303,"祝日",'1_祝日'!$H$4:$H$303,7)</f>
        <v/>
      </c>
      <c r="E12" s="9">
        <f>COUNTIFS('1_祝日'!$G$4:$G$303,$A12,'1_祝日'!$D$4:$D$303,"休日")</f>
        <v/>
      </c>
      <c r="F12" s="9">
        <f>COUNTIFS('1_祝日'!$G$4:$G$303,$A12,'1_祝日'!$H$4:$H$303,"&lt;=5")</f>
        <v/>
      </c>
      <c r="G12" s="9">
        <f>NETWORKDAYS.INTL(DATE($A12,1,1),DATE($A12,12,31),"1111100")</f>
        <v/>
      </c>
      <c r="H12" s="9">
        <f>G12+F12</f>
        <v/>
      </c>
      <c r="I12" s="9">
        <f>IF($D$3=1,(WEEKDAY(DATE($A12,1,2),2)&lt;=5)*(COUNTIF('1_祝日'!$A$4:$A$303,DATE($A12,1,2))=0)+(WEEKDAY(DATE($A12,1,3),2)&lt;=5)*(COUNTIF('1_祝日'!$A$4:$A$303,DATE($A12,1,3))=0)+(WEEKDAY(DATE($A12,12,29),2)&lt;=5)*(COUNTIF('1_祝日'!$A$4:$A$303,DATE($A12,12,29))=0)+(WEEKDAY(DATE($A12,12,30),2)&lt;=5)*(COUNTIF('1_祝日'!$A$4:$A$303,DATE($A12,12,30))=0)+(WEEKDAY(DATE($A12,12,31),2)&lt;=5)*(COUNTIF('1_祝日'!$A$4:$A$303,DATE($A12,12,31))=0),0)</f>
        <v/>
      </c>
      <c r="J12" s="9">
        <f>H12+I12</f>
        <v/>
      </c>
      <c r="K12" s="9">
        <f>DATE($A12+1,1,1)-DATE($A12,1,1)-J12</f>
        <v/>
      </c>
      <c r="L12" s="11">
        <f>ROUND(K12*$D$2/12,2)</f>
        <v/>
      </c>
      <c r="M12" s="9">
        <f>COUNTIFS('1_祝日'!$G$4:$G$303,$A12,'1_祝日'!$D$4:$D$303,"祝日",'1_祝日'!$F$4:$F$303,6)</f>
        <v/>
      </c>
      <c r="N12" s="9">
        <f>IF(COUNTIFS('1_祝日'!$G$4:$G$303,$A12,'1_祝日'!$B$4:$B$303,"春分の日")+COUNTIFS('1_祝日'!$G$4:$G$303,$A12,'1_祝日'!$B$4:$B$303,"秋分の日")&lt;2,"春分・秋分が入っていない","")</f>
        <v/>
      </c>
    </row>
    <row r="13">
      <c r="A13" s="5" t="n">
        <v>2023</v>
      </c>
      <c r="B13" s="9">
        <f>COUNTIFS('1_祝日'!$G$4:$G$303,$A13,'1_祝日'!$D$4:$D$303,"祝日")</f>
        <v/>
      </c>
      <c r="C13" s="10">
        <f>COUNTIFS('1_祝日'!$G$4:$G$303,$A13,'1_祝日'!$D$4:$D$303,"祝日",'1_祝日'!$H$4:$H$303,6)</f>
        <v/>
      </c>
      <c r="D13" s="9">
        <f>COUNTIFS('1_祝日'!$G$4:$G$303,$A13,'1_祝日'!$D$4:$D$303,"祝日",'1_祝日'!$H$4:$H$303,7)</f>
        <v/>
      </c>
      <c r="E13" s="9">
        <f>COUNTIFS('1_祝日'!$G$4:$G$303,$A13,'1_祝日'!$D$4:$D$303,"休日")</f>
        <v/>
      </c>
      <c r="F13" s="9">
        <f>COUNTIFS('1_祝日'!$G$4:$G$303,$A13,'1_祝日'!$H$4:$H$303,"&lt;=5")</f>
        <v/>
      </c>
      <c r="G13" s="9">
        <f>NETWORKDAYS.INTL(DATE($A13,1,1),DATE($A13,12,31),"1111100")</f>
        <v/>
      </c>
      <c r="H13" s="9">
        <f>G13+F13</f>
        <v/>
      </c>
      <c r="I13" s="9">
        <f>IF($D$3=1,(WEEKDAY(DATE($A13,1,2),2)&lt;=5)*(COUNTIF('1_祝日'!$A$4:$A$303,DATE($A13,1,2))=0)+(WEEKDAY(DATE($A13,1,3),2)&lt;=5)*(COUNTIF('1_祝日'!$A$4:$A$303,DATE($A13,1,3))=0)+(WEEKDAY(DATE($A13,12,29),2)&lt;=5)*(COUNTIF('1_祝日'!$A$4:$A$303,DATE($A13,12,29))=0)+(WEEKDAY(DATE($A13,12,30),2)&lt;=5)*(COUNTIF('1_祝日'!$A$4:$A$303,DATE($A13,12,30))=0)+(WEEKDAY(DATE($A13,12,31),2)&lt;=5)*(COUNTIF('1_祝日'!$A$4:$A$303,DATE($A13,12,31))=0),0)</f>
        <v/>
      </c>
      <c r="J13" s="9">
        <f>H13+I13</f>
        <v/>
      </c>
      <c r="K13" s="9">
        <f>DATE($A13+1,1,1)-DATE($A13,1,1)-J13</f>
        <v/>
      </c>
      <c r="L13" s="11">
        <f>ROUND(K13*$D$2/12,2)</f>
        <v/>
      </c>
      <c r="M13" s="9">
        <f>COUNTIFS('1_祝日'!$G$4:$G$303,$A13,'1_祝日'!$D$4:$D$303,"祝日",'1_祝日'!$F$4:$F$303,6)</f>
        <v/>
      </c>
      <c r="N13" s="9">
        <f>IF(COUNTIFS('1_祝日'!$G$4:$G$303,$A13,'1_祝日'!$B$4:$B$303,"春分の日")+COUNTIFS('1_祝日'!$G$4:$G$303,$A13,'1_祝日'!$B$4:$B$303,"秋分の日")&lt;2,"春分・秋分が入っていない","")</f>
        <v/>
      </c>
    </row>
    <row r="14">
      <c r="A14" s="5" t="n">
        <v>2024</v>
      </c>
      <c r="B14" s="9">
        <f>COUNTIFS('1_祝日'!$G$4:$G$303,$A14,'1_祝日'!$D$4:$D$303,"祝日")</f>
        <v/>
      </c>
      <c r="C14" s="10">
        <f>COUNTIFS('1_祝日'!$G$4:$G$303,$A14,'1_祝日'!$D$4:$D$303,"祝日",'1_祝日'!$H$4:$H$303,6)</f>
        <v/>
      </c>
      <c r="D14" s="9">
        <f>COUNTIFS('1_祝日'!$G$4:$G$303,$A14,'1_祝日'!$D$4:$D$303,"祝日",'1_祝日'!$H$4:$H$303,7)</f>
        <v/>
      </c>
      <c r="E14" s="9">
        <f>COUNTIFS('1_祝日'!$G$4:$G$303,$A14,'1_祝日'!$D$4:$D$303,"休日")</f>
        <v/>
      </c>
      <c r="F14" s="9">
        <f>COUNTIFS('1_祝日'!$G$4:$G$303,$A14,'1_祝日'!$H$4:$H$303,"&lt;=5")</f>
        <v/>
      </c>
      <c r="G14" s="9">
        <f>NETWORKDAYS.INTL(DATE($A14,1,1),DATE($A14,12,31),"1111100")</f>
        <v/>
      </c>
      <c r="H14" s="9">
        <f>G14+F14</f>
        <v/>
      </c>
      <c r="I14" s="9">
        <f>IF($D$3=1,(WEEKDAY(DATE($A14,1,2),2)&lt;=5)*(COUNTIF('1_祝日'!$A$4:$A$303,DATE($A14,1,2))=0)+(WEEKDAY(DATE($A14,1,3),2)&lt;=5)*(COUNTIF('1_祝日'!$A$4:$A$303,DATE($A14,1,3))=0)+(WEEKDAY(DATE($A14,12,29),2)&lt;=5)*(COUNTIF('1_祝日'!$A$4:$A$303,DATE($A14,12,29))=0)+(WEEKDAY(DATE($A14,12,30),2)&lt;=5)*(COUNTIF('1_祝日'!$A$4:$A$303,DATE($A14,12,30))=0)+(WEEKDAY(DATE($A14,12,31),2)&lt;=5)*(COUNTIF('1_祝日'!$A$4:$A$303,DATE($A14,12,31))=0),0)</f>
        <v/>
      </c>
      <c r="J14" s="9">
        <f>H14+I14</f>
        <v/>
      </c>
      <c r="K14" s="9">
        <f>DATE($A14+1,1,1)-DATE($A14,1,1)-J14</f>
        <v/>
      </c>
      <c r="L14" s="11">
        <f>ROUND(K14*$D$2/12,2)</f>
        <v/>
      </c>
      <c r="M14" s="9">
        <f>COUNTIFS('1_祝日'!$G$4:$G$303,$A14,'1_祝日'!$D$4:$D$303,"祝日",'1_祝日'!$F$4:$F$303,6)</f>
        <v/>
      </c>
      <c r="N14" s="9">
        <f>IF(COUNTIFS('1_祝日'!$G$4:$G$303,$A14,'1_祝日'!$B$4:$B$303,"春分の日")+COUNTIFS('1_祝日'!$G$4:$G$303,$A14,'1_祝日'!$B$4:$B$303,"秋分の日")&lt;2,"春分・秋分が入っていない","")</f>
        <v/>
      </c>
    </row>
    <row r="15">
      <c r="A15" s="5" t="n">
        <v>2025</v>
      </c>
      <c r="B15" s="9">
        <f>COUNTIFS('1_祝日'!$G$4:$G$303,$A15,'1_祝日'!$D$4:$D$303,"祝日")</f>
        <v/>
      </c>
      <c r="C15" s="10">
        <f>COUNTIFS('1_祝日'!$G$4:$G$303,$A15,'1_祝日'!$D$4:$D$303,"祝日",'1_祝日'!$H$4:$H$303,6)</f>
        <v/>
      </c>
      <c r="D15" s="9">
        <f>COUNTIFS('1_祝日'!$G$4:$G$303,$A15,'1_祝日'!$D$4:$D$303,"祝日",'1_祝日'!$H$4:$H$303,7)</f>
        <v/>
      </c>
      <c r="E15" s="9">
        <f>COUNTIFS('1_祝日'!$G$4:$G$303,$A15,'1_祝日'!$D$4:$D$303,"休日")</f>
        <v/>
      </c>
      <c r="F15" s="9">
        <f>COUNTIFS('1_祝日'!$G$4:$G$303,$A15,'1_祝日'!$H$4:$H$303,"&lt;=5")</f>
        <v/>
      </c>
      <c r="G15" s="9">
        <f>NETWORKDAYS.INTL(DATE($A15,1,1),DATE($A15,12,31),"1111100")</f>
        <v/>
      </c>
      <c r="H15" s="9">
        <f>G15+F15</f>
        <v/>
      </c>
      <c r="I15" s="9">
        <f>IF($D$3=1,(WEEKDAY(DATE($A15,1,2),2)&lt;=5)*(COUNTIF('1_祝日'!$A$4:$A$303,DATE($A15,1,2))=0)+(WEEKDAY(DATE($A15,1,3),2)&lt;=5)*(COUNTIF('1_祝日'!$A$4:$A$303,DATE($A15,1,3))=0)+(WEEKDAY(DATE($A15,12,29),2)&lt;=5)*(COUNTIF('1_祝日'!$A$4:$A$303,DATE($A15,12,29))=0)+(WEEKDAY(DATE($A15,12,30),2)&lt;=5)*(COUNTIF('1_祝日'!$A$4:$A$303,DATE($A15,12,30))=0)+(WEEKDAY(DATE($A15,12,31),2)&lt;=5)*(COUNTIF('1_祝日'!$A$4:$A$303,DATE($A15,12,31))=0),0)</f>
        <v/>
      </c>
      <c r="J15" s="9">
        <f>H15+I15</f>
        <v/>
      </c>
      <c r="K15" s="9">
        <f>DATE($A15+1,1,1)-DATE($A15,1,1)-J15</f>
        <v/>
      </c>
      <c r="L15" s="11">
        <f>ROUND(K15*$D$2/12,2)</f>
        <v/>
      </c>
      <c r="M15" s="9">
        <f>COUNTIFS('1_祝日'!$G$4:$G$303,$A15,'1_祝日'!$D$4:$D$303,"祝日",'1_祝日'!$F$4:$F$303,6)</f>
        <v/>
      </c>
      <c r="N15" s="9">
        <f>IF(COUNTIFS('1_祝日'!$G$4:$G$303,$A15,'1_祝日'!$B$4:$B$303,"春分の日")+COUNTIFS('1_祝日'!$G$4:$G$303,$A15,'1_祝日'!$B$4:$B$303,"秋分の日")&lt;2,"春分・秋分が入っていない","")</f>
        <v/>
      </c>
    </row>
    <row r="16">
      <c r="A16" s="5" t="n">
        <v>2026</v>
      </c>
      <c r="B16" s="9">
        <f>COUNTIFS('1_祝日'!$G$4:$G$303,$A16,'1_祝日'!$D$4:$D$303,"祝日")</f>
        <v/>
      </c>
      <c r="C16" s="10">
        <f>COUNTIFS('1_祝日'!$G$4:$G$303,$A16,'1_祝日'!$D$4:$D$303,"祝日",'1_祝日'!$H$4:$H$303,6)</f>
        <v/>
      </c>
      <c r="D16" s="9">
        <f>COUNTIFS('1_祝日'!$G$4:$G$303,$A16,'1_祝日'!$D$4:$D$303,"祝日",'1_祝日'!$H$4:$H$303,7)</f>
        <v/>
      </c>
      <c r="E16" s="9">
        <f>COUNTIFS('1_祝日'!$G$4:$G$303,$A16,'1_祝日'!$D$4:$D$303,"休日")</f>
        <v/>
      </c>
      <c r="F16" s="9">
        <f>COUNTIFS('1_祝日'!$G$4:$G$303,$A16,'1_祝日'!$H$4:$H$303,"&lt;=5")</f>
        <v/>
      </c>
      <c r="G16" s="9">
        <f>NETWORKDAYS.INTL(DATE($A16,1,1),DATE($A16,12,31),"1111100")</f>
        <v/>
      </c>
      <c r="H16" s="9">
        <f>G16+F16</f>
        <v/>
      </c>
      <c r="I16" s="9">
        <f>IF($D$3=1,(WEEKDAY(DATE($A16,1,2),2)&lt;=5)*(COUNTIF('1_祝日'!$A$4:$A$303,DATE($A16,1,2))=0)+(WEEKDAY(DATE($A16,1,3),2)&lt;=5)*(COUNTIF('1_祝日'!$A$4:$A$303,DATE($A16,1,3))=0)+(WEEKDAY(DATE($A16,12,29),2)&lt;=5)*(COUNTIF('1_祝日'!$A$4:$A$303,DATE($A16,12,29))=0)+(WEEKDAY(DATE($A16,12,30),2)&lt;=5)*(COUNTIF('1_祝日'!$A$4:$A$303,DATE($A16,12,30))=0)+(WEEKDAY(DATE($A16,12,31),2)&lt;=5)*(COUNTIF('1_祝日'!$A$4:$A$303,DATE($A16,12,31))=0),0)</f>
        <v/>
      </c>
      <c r="J16" s="9">
        <f>H16+I16</f>
        <v/>
      </c>
      <c r="K16" s="9">
        <f>DATE($A16+1,1,1)-DATE($A16,1,1)-J16</f>
        <v/>
      </c>
      <c r="L16" s="11">
        <f>ROUND(K16*$D$2/12,2)</f>
        <v/>
      </c>
      <c r="M16" s="9">
        <f>COUNTIFS('1_祝日'!$G$4:$G$303,$A16,'1_祝日'!$D$4:$D$303,"祝日",'1_祝日'!$F$4:$F$303,6)</f>
        <v/>
      </c>
      <c r="N16" s="9">
        <f>IF(COUNTIFS('1_祝日'!$G$4:$G$303,$A16,'1_祝日'!$B$4:$B$303,"春分の日")+COUNTIFS('1_祝日'!$G$4:$G$303,$A16,'1_祝日'!$B$4:$B$303,"秋分の日")&lt;2,"春分・秋分が入っていない","")</f>
        <v/>
      </c>
    </row>
    <row r="17">
      <c r="A17" s="5" t="n">
        <v>2027</v>
      </c>
      <c r="B17" s="9">
        <f>COUNTIFS('1_祝日'!$G$4:$G$303,$A17,'1_祝日'!$D$4:$D$303,"祝日")</f>
        <v/>
      </c>
      <c r="C17" s="10">
        <f>COUNTIFS('1_祝日'!$G$4:$G$303,$A17,'1_祝日'!$D$4:$D$303,"祝日",'1_祝日'!$H$4:$H$303,6)</f>
        <v/>
      </c>
      <c r="D17" s="9">
        <f>COUNTIFS('1_祝日'!$G$4:$G$303,$A17,'1_祝日'!$D$4:$D$303,"祝日",'1_祝日'!$H$4:$H$303,7)</f>
        <v/>
      </c>
      <c r="E17" s="9">
        <f>COUNTIFS('1_祝日'!$G$4:$G$303,$A17,'1_祝日'!$D$4:$D$303,"休日")</f>
        <v/>
      </c>
      <c r="F17" s="9">
        <f>COUNTIFS('1_祝日'!$G$4:$G$303,$A17,'1_祝日'!$H$4:$H$303,"&lt;=5")</f>
        <v/>
      </c>
      <c r="G17" s="9">
        <f>NETWORKDAYS.INTL(DATE($A17,1,1),DATE($A17,12,31),"1111100")</f>
        <v/>
      </c>
      <c r="H17" s="9">
        <f>G17+F17</f>
        <v/>
      </c>
      <c r="I17" s="9">
        <f>IF($D$3=1,(WEEKDAY(DATE($A17,1,2),2)&lt;=5)*(COUNTIF('1_祝日'!$A$4:$A$303,DATE($A17,1,2))=0)+(WEEKDAY(DATE($A17,1,3),2)&lt;=5)*(COUNTIF('1_祝日'!$A$4:$A$303,DATE($A17,1,3))=0)+(WEEKDAY(DATE($A17,12,29),2)&lt;=5)*(COUNTIF('1_祝日'!$A$4:$A$303,DATE($A17,12,29))=0)+(WEEKDAY(DATE($A17,12,30),2)&lt;=5)*(COUNTIF('1_祝日'!$A$4:$A$303,DATE($A17,12,30))=0)+(WEEKDAY(DATE($A17,12,31),2)&lt;=5)*(COUNTIF('1_祝日'!$A$4:$A$303,DATE($A17,12,31))=0),0)</f>
        <v/>
      </c>
      <c r="J17" s="9">
        <f>H17+I17</f>
        <v/>
      </c>
      <c r="K17" s="9">
        <f>DATE($A17+1,1,1)-DATE($A17,1,1)-J17</f>
        <v/>
      </c>
      <c r="L17" s="11">
        <f>ROUND(K17*$D$2/12,2)</f>
        <v/>
      </c>
      <c r="M17" s="9">
        <f>COUNTIFS('1_祝日'!$G$4:$G$303,$A17,'1_祝日'!$D$4:$D$303,"祝日",'1_祝日'!$F$4:$F$303,6)</f>
        <v/>
      </c>
      <c r="N17" s="9">
        <f>IF(COUNTIFS('1_祝日'!$G$4:$G$303,$A17,'1_祝日'!$B$4:$B$303,"春分の日")+COUNTIFS('1_祝日'!$G$4:$G$303,$A17,'1_祝日'!$B$4:$B$303,"秋分の日")&lt;2,"春分・秋分が入っていない","")</f>
        <v/>
      </c>
    </row>
    <row r="18">
      <c r="A18" s="5" t="n">
        <v>2028</v>
      </c>
      <c r="B18" s="9">
        <f>COUNTIFS('1_祝日'!$G$4:$G$303,$A18,'1_祝日'!$D$4:$D$303,"祝日")</f>
        <v/>
      </c>
      <c r="C18" s="10">
        <f>COUNTIFS('1_祝日'!$G$4:$G$303,$A18,'1_祝日'!$D$4:$D$303,"祝日",'1_祝日'!$H$4:$H$303,6)</f>
        <v/>
      </c>
      <c r="D18" s="9">
        <f>COUNTIFS('1_祝日'!$G$4:$G$303,$A18,'1_祝日'!$D$4:$D$303,"祝日",'1_祝日'!$H$4:$H$303,7)</f>
        <v/>
      </c>
      <c r="E18" s="9">
        <f>COUNTIFS('1_祝日'!$G$4:$G$303,$A18,'1_祝日'!$D$4:$D$303,"休日")</f>
        <v/>
      </c>
      <c r="F18" s="9">
        <f>COUNTIFS('1_祝日'!$G$4:$G$303,$A18,'1_祝日'!$H$4:$H$303,"&lt;=5")</f>
        <v/>
      </c>
      <c r="G18" s="9">
        <f>NETWORKDAYS.INTL(DATE($A18,1,1),DATE($A18,12,31),"1111100")</f>
        <v/>
      </c>
      <c r="H18" s="9">
        <f>G18+F18</f>
        <v/>
      </c>
      <c r="I18" s="9">
        <f>IF($D$3=1,(WEEKDAY(DATE($A18,1,2),2)&lt;=5)*(COUNTIF('1_祝日'!$A$4:$A$303,DATE($A18,1,2))=0)+(WEEKDAY(DATE($A18,1,3),2)&lt;=5)*(COUNTIF('1_祝日'!$A$4:$A$303,DATE($A18,1,3))=0)+(WEEKDAY(DATE($A18,12,29),2)&lt;=5)*(COUNTIF('1_祝日'!$A$4:$A$303,DATE($A18,12,29))=0)+(WEEKDAY(DATE($A18,12,30),2)&lt;=5)*(COUNTIF('1_祝日'!$A$4:$A$303,DATE($A18,12,30))=0)+(WEEKDAY(DATE($A18,12,31),2)&lt;=5)*(COUNTIF('1_祝日'!$A$4:$A$303,DATE($A18,12,31))=0),0)</f>
        <v/>
      </c>
      <c r="J18" s="9">
        <f>H18+I18</f>
        <v/>
      </c>
      <c r="K18" s="9">
        <f>DATE($A18+1,1,1)-DATE($A18,1,1)-J18</f>
        <v/>
      </c>
      <c r="L18" s="11">
        <f>ROUND(K18*$D$2/12,2)</f>
        <v/>
      </c>
      <c r="M18" s="9">
        <f>COUNTIFS('1_祝日'!$G$4:$G$303,$A18,'1_祝日'!$D$4:$D$303,"祝日",'1_祝日'!$F$4:$F$303,6)</f>
        <v/>
      </c>
      <c r="N18" s="9">
        <f>IF(COUNTIFS('1_祝日'!$G$4:$G$303,$A18,'1_祝日'!$B$4:$B$303,"春分の日")+COUNTIFS('1_祝日'!$G$4:$G$303,$A18,'1_祝日'!$B$4:$B$303,"秋分の日")&lt;2,"春分・秋分が入っていない","")</f>
        <v/>
      </c>
    </row>
    <row r="20">
      <c r="A20" t="inlineStr">
        <is>
          <t>M列は誤った数え方の見本。WEEKDAYの2つ目を省くと日曜が1、土曜が7になり、6は金曜を数える。</t>
        </is>
      </c>
    </row>
    <row r="21">
      <c r="A21" t="inlineStr">
        <is>
          <t>2028年は祝日法で日付が決まる日だけを入れた。春分の日と秋分の日は内閣府のCSVに載ったら1_祝日に足す。</t>
        </is>
      </c>
    </row>
  </sheetData>
  <conditionalFormatting sqref="C6:C18">
    <cfRule type="expression" priority="1" dxfId="0">
      <formula>$C6&gt;=3</formula>
    </cfRule>
  </conditionalFormatting>
  <conditionalFormatting sqref="N6:N18">
    <cfRule type="expression" priority="2" dxfId="1">
      <formula>$N6&lt;&gt;""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期間を2つ並べて、所定労働日数と月平均所定労働時間、残業の時間単価を比べる</t>
        </is>
      </c>
    </row>
    <row r="3">
      <c r="A3" s="2" t="inlineStr"/>
      <c r="B3" s="2" t="inlineStr">
        <is>
          <t>期間A</t>
        </is>
      </c>
      <c r="C3" s="2" t="inlineStr">
        <is>
          <t>期間B</t>
        </is>
      </c>
      <c r="D3" s="2" t="inlineStr">
        <is>
          <t>BとAの差</t>
        </is>
      </c>
    </row>
    <row r="4">
      <c r="A4" s="4" t="inlineStr">
        <is>
          <t>期間の初日</t>
        </is>
      </c>
      <c r="B4" s="12" t="n">
        <v>46023</v>
      </c>
      <c r="C4" s="12" t="n">
        <v>46388</v>
      </c>
      <c r="D4" s="9" t="inlineStr"/>
    </row>
    <row r="5">
      <c r="A5" s="4" t="inlineStr">
        <is>
          <t>1日の所定労働時間</t>
        </is>
      </c>
      <c r="B5" s="8" t="n">
        <v>8</v>
      </c>
      <c r="C5" s="8" t="n">
        <v>8</v>
      </c>
      <c r="D5" s="9" t="inlineStr"/>
    </row>
    <row r="6">
      <c r="A6" s="4" t="inlineStr">
        <is>
          <t>年末年始（12/29〜1/3）も休み 1/0</t>
        </is>
      </c>
      <c r="B6" s="8" t="n">
        <v>1</v>
      </c>
      <c r="C6" s="8" t="n">
        <v>1</v>
      </c>
      <c r="D6" s="9" t="inlineStr"/>
    </row>
    <row r="7">
      <c r="A7" s="4" t="inlineStr">
        <is>
          <t>月給（割増の基礎になる額）</t>
        </is>
      </c>
      <c r="B7" s="13" t="n">
        <v>300000</v>
      </c>
      <c r="C7" s="13" t="n">
        <v>300000</v>
      </c>
      <c r="D7" s="9" t="inlineStr"/>
    </row>
    <row r="8">
      <c r="A8" s="4" t="inlineStr">
        <is>
          <t>期間の終わり</t>
        </is>
      </c>
      <c r="B8" s="14">
        <f>EDATE(B4,12)-1</f>
        <v/>
      </c>
      <c r="C8" s="14">
        <f>EDATE(C4,12)-1</f>
        <v/>
      </c>
      <c r="D8" s="9" t="inlineStr"/>
    </row>
    <row r="9">
      <c r="A9" s="4" t="inlineStr">
        <is>
          <t>期間の日数</t>
        </is>
      </c>
      <c r="B9" s="9">
        <f>B8-B4+1</f>
        <v/>
      </c>
      <c r="C9" s="9">
        <f>C8-C4+1</f>
        <v/>
      </c>
      <c r="D9" s="9">
        <f>C9-B9</f>
        <v/>
      </c>
    </row>
    <row r="10">
      <c r="A10" s="4" t="inlineStr">
        <is>
          <t>土日の日数</t>
        </is>
      </c>
      <c r="B10" s="9">
        <f>NETWORKDAYS.INTL(B4,B8,"1111100")</f>
        <v/>
      </c>
      <c r="C10" s="9">
        <f>NETWORKDAYS.INTL(C4,C8,"1111100")</f>
        <v/>
      </c>
      <c r="D10" s="9">
        <f>C10-B10</f>
        <v/>
      </c>
    </row>
    <row r="11">
      <c r="A11" s="4" t="inlineStr">
        <is>
          <t>平日の祝日・振替休日</t>
        </is>
      </c>
      <c r="B11" s="9">
        <f>COUNTIFS('1_祝日'!$A$4:$A$303,"&gt;="&amp;B4,'1_祝日'!$A$4:$A$303,"&lt;="&amp;B8,'1_祝日'!$H$4:$H$303,"&lt;=5")</f>
        <v/>
      </c>
      <c r="C11" s="9">
        <f>COUNTIFS('1_祝日'!$A$4:$A$303,"&gt;="&amp;C4,'1_祝日'!$A$4:$A$303,"&lt;="&amp;C8,'1_祝日'!$H$4:$H$303,"&lt;=5")</f>
        <v/>
      </c>
      <c r="D11" s="9">
        <f>C11-B11</f>
        <v/>
      </c>
    </row>
    <row r="12">
      <c r="A12" s="4" t="inlineStr">
        <is>
          <t>年末年始の平日</t>
        </is>
      </c>
      <c r="B12" s="9">
        <f>SUMPRODUCT((B$6=1)*(WEEKDAY(ROW(INDIRECT(B4&amp;":"&amp;B8)),2)&lt;=5)*(COUNTIF('1_祝日'!$A$4:$A$303,ROW(INDIRECT(B4&amp;":"&amp;B8)))=0)*(((MONTH(ROW(INDIRECT(B4&amp;":"&amp;B8)))=12)*(DAY(ROW(INDIRECT(B4&amp;":"&amp;B8)))&gt;=29)+(MONTH(ROW(INDIRECT(B4&amp;":"&amp;B8)))=1)*(DAY(ROW(INDIRECT(B4&amp;":"&amp;B8)))&lt;=3))&gt;0))</f>
        <v/>
      </c>
      <c r="C12" s="9">
        <f>SUMPRODUCT((C$6=1)*(WEEKDAY(ROW(INDIRECT(C4&amp;":"&amp;C8)),2)&lt;=5)*(COUNTIF('1_祝日'!$A$4:$A$303,ROW(INDIRECT(C4&amp;":"&amp;C8)))=0)*(((MONTH(ROW(INDIRECT(C4&amp;":"&amp;C8)))=12)*(DAY(ROW(INDIRECT(C4&amp;":"&amp;C8)))&gt;=29)+(MONTH(ROW(INDIRECT(C4&amp;":"&amp;C8)))=1)*(DAY(ROW(INDIRECT(C4&amp;":"&amp;C8)))&lt;=3))&gt;0))</f>
        <v/>
      </c>
      <c r="D12" s="9">
        <f>C12-B12</f>
        <v/>
      </c>
    </row>
    <row r="13">
      <c r="A13" s="4" t="inlineStr">
        <is>
          <t>会社の休み（平日のもの）</t>
        </is>
      </c>
      <c r="B13" s="9">
        <f>SUMPRODUCT(('1_祝日'!$J$4:$J$43&lt;&gt;"")*('1_祝日'!$J$4:$J$43&gt;=B4)*('1_祝日'!$J$4:$J$43&lt;=B8)*(WEEKDAY('1_祝日'!$J$4:$J$43+0,2)&lt;=5)*(COUNTIF('1_祝日'!$A$4:$A$303,'1_祝日'!$J$4:$J$43)=0)*(1-(B$6=1)*(((MONTH('1_祝日'!$J$4:$J$43+0)=12)*(DAY('1_祝日'!$J$4:$J$43+0)&gt;=29)+(MONTH('1_祝日'!$J$4:$J$43+0)=1)*(DAY('1_祝日'!$J$4:$J$43+0)&lt;=3))&gt;0)))</f>
        <v/>
      </c>
      <c r="C13" s="9">
        <f>SUMPRODUCT(('1_祝日'!$J$4:$J$43&lt;&gt;"")*('1_祝日'!$J$4:$J$43&gt;=C4)*('1_祝日'!$J$4:$J$43&lt;=C8)*(WEEKDAY('1_祝日'!$J$4:$J$43+0,2)&lt;=5)*(COUNTIF('1_祝日'!$A$4:$A$303,'1_祝日'!$J$4:$J$43)=0)*(1-(C$6=1)*(((MONTH('1_祝日'!$J$4:$J$43+0)=12)*(DAY('1_祝日'!$J$4:$J$43+0)&gt;=29)+(MONTH('1_祝日'!$J$4:$J$43+0)=1)*(DAY('1_祝日'!$J$4:$J$43+0)&lt;=3))&gt;0)))</f>
        <v/>
      </c>
      <c r="D13" s="9">
        <f>C13-B13</f>
        <v/>
      </c>
    </row>
    <row r="14">
      <c r="A14" s="4" t="inlineStr">
        <is>
          <t>所定労働日数</t>
        </is>
      </c>
      <c r="B14" s="10">
        <f>B9-B10-B11-B12-B13</f>
        <v/>
      </c>
      <c r="C14" s="10">
        <f>C9-C10-C11-C12-C13</f>
        <v/>
      </c>
      <c r="D14" s="9">
        <f>C14-B14</f>
        <v/>
      </c>
    </row>
    <row r="15">
      <c r="A15" s="4" t="inlineStr">
        <is>
          <t>月平均所定労働時間</t>
        </is>
      </c>
      <c r="B15" s="11">
        <f>ROUND(B14*B5/12,2)</f>
        <v/>
      </c>
      <c r="C15" s="11">
        <f>ROUND(C14*C5/12,2)</f>
        <v/>
      </c>
      <c r="D15" s="11">
        <f>C15-B15</f>
        <v/>
      </c>
    </row>
    <row r="16">
      <c r="A16" s="4" t="inlineStr">
        <is>
          <t>1時間あたりの賃金</t>
        </is>
      </c>
      <c r="B16" s="15">
        <f>ROUND(B7/B15,2)</f>
        <v/>
      </c>
      <c r="C16" s="15">
        <f>ROUND(C7/C15,2)</f>
        <v/>
      </c>
      <c r="D16" s="11">
        <f>C16-B16</f>
        <v/>
      </c>
    </row>
    <row r="17">
      <c r="A17" s="4" t="inlineStr">
        <is>
          <t>時間外1時間（25%増し）</t>
        </is>
      </c>
      <c r="B17" s="15">
        <f>ROUND(B16*1.25,2)</f>
        <v/>
      </c>
      <c r="C17" s="15">
        <f>ROUND(C16*1.25,2)</f>
        <v/>
      </c>
      <c r="D17" s="11">
        <f>C17-B17</f>
        <v/>
      </c>
    </row>
    <row r="18">
      <c r="A18" s="4" t="inlineStr">
        <is>
          <t>NETWORKDAYS.INTLでの検算</t>
        </is>
      </c>
      <c r="B18" s="9">
        <f>NETWORKDAYS.INTL(B4,B8,1,'1_祝日'!$A$4:$A$303)-B12-B13</f>
        <v/>
      </c>
      <c r="C18" s="9">
        <f>NETWORKDAYS.INTL(C4,C8,1,'1_祝日'!$A$4:$A$303)-C12-C13</f>
        <v/>
      </c>
      <c r="D18" s="9">
        <f>C18-B18</f>
        <v/>
      </c>
    </row>
    <row r="19" ht="30" customHeight="1">
      <c r="A19" s="4" t="inlineStr">
        <is>
          <t>注意</t>
        </is>
      </c>
      <c r="B19" s="16">
        <f>IF(B8&gt;MAX('1_祝日'!$A$4:$A$303),"祝日の一覧が期間の終わりまでない",IF(COUNTIFS('1_祝日'!$A$4:$A$303,"&gt;="&amp;B4,'1_祝日'!$A$4:$A$303,"&lt;="&amp;B8,'1_祝日'!$B$4:$B$303,"春分の日")+COUNTIFS('1_祝日'!$A$4:$A$303,"&gt;="&amp;B4,'1_祝日'!$A$4:$A$303,"&lt;="&amp;B8,'1_祝日'!$B$4:$B$303,"秋分の日")&lt;2,"春分の日か秋分の日が一覧にない",IF(B18&lt;&gt;B14,"検算が合わない","")))</f>
        <v/>
      </c>
      <c r="C19" s="16">
        <f>IF(C8&gt;MAX('1_祝日'!$A$4:$A$303),"祝日の一覧が期間の終わりまでない",IF(COUNTIFS('1_祝日'!$A$4:$A$303,"&gt;="&amp;C4,'1_祝日'!$A$4:$A$303,"&lt;="&amp;C8,'1_祝日'!$B$4:$B$303,"春分の日")+COUNTIFS('1_祝日'!$A$4:$A$303,"&gt;="&amp;C4,'1_祝日'!$A$4:$A$303,"&lt;="&amp;C8,'1_祝日'!$B$4:$B$303,"秋分の日")&lt;2,"春分の日か秋分の日が一覧にない",IF(C18&lt;&gt;C14,"検算が合わない","")))</f>
        <v/>
      </c>
      <c r="D19" s="9" t="inlineStr"/>
    </row>
    <row r="21">
      <c r="A21" t="inlineStr">
        <is>
          <t>期間の初日は、賃金の計算に使う1年の初日を入れる。4月1日始まりなら 2027/4/1 のように入れる。</t>
        </is>
      </c>
    </row>
    <row r="22">
      <c r="A22" t="inlineStr">
        <is>
          <t>時間単価は月給を月平均所定労働時間で割り、小数2桁で丸めた。端数の扱いは会社の決め方による。</t>
        </is>
      </c>
    </row>
  </sheetData>
  <conditionalFormatting sqref="B19:C19">
    <cfRule type="expression" priority="1" dxfId="1">
      <formula>B19&lt;&gt;""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2_年ごと は、2016年から2028年まで、年ごとに祝日が土曜と日曜に重なった数と、土日祝休みの職場の休みの数を出す。</t>
        </is>
      </c>
    </row>
    <row r="4">
      <c r="A4" t="inlineStr">
        <is>
          <t>土曜に重なった祝日には振替休日がない。日曜に重なった祝日は、その後の最初の平日が休日になる（祝日法第3条第2項）。</t>
        </is>
      </c>
    </row>
    <row r="5">
      <c r="A5" t="inlineStr">
        <is>
          <t>だから土日休みの職場では、土曜に重なった祝日の数だけ、その年の休みが減る。</t>
        </is>
      </c>
    </row>
    <row r="6">
      <c r="A6" t="inlineStr">
        <is>
          <t>D2に1日の所定労働時間、D3に年末年始を休みにするか（1/0）を入れる。</t>
        </is>
      </c>
    </row>
    <row r="7">
      <c r="A7" t="inlineStr"/>
    </row>
    <row r="8">
      <c r="A8" t="inlineStr">
        <is>
          <t>3_所定時間 は、期間を2つ並べて所定労働日数と月平均所定労働時間を比べる。黄色の欄を書き換える。</t>
        </is>
      </c>
    </row>
    <row r="9">
      <c r="A9" t="inlineStr">
        <is>
          <t>会社の休み（創立記念日、夏季休業など）は 1_祝日 のJ列に日付を入れる。土日や祝日と重なる日は数えない。</t>
        </is>
      </c>
    </row>
    <row r="10">
      <c r="A10" t="inlineStr">
        <is>
          <t>月平均所定労働時間は、所定労働日数×1日の所定労働時間÷12。労働基準法施行規則第19条第1項第4号の「1年間における1月平均所定労働時間数」。</t>
        </is>
      </c>
    </row>
    <row r="11">
      <c r="A11" t="inlineStr"/>
    </row>
    <row r="12">
      <c r="A12" t="inlineStr">
        <is>
          <t>祝日の一覧は内閣府のCSVの2016年から2027年11月23日まで。2028年は例年2月ごろCSVに載るので、載ったら 1_祝日 の黄色の行に足す。</t>
        </is>
      </c>
    </row>
    <row r="13">
      <c r="A13" t="inlineStr">
        <is>
          <t>1_祝日 のF列はWEEKDAY(日付)、H列はWEEKDAY(日付,2)。F列で6を探すと金曜を数えてしまう。2_年ごと のM列がその誤りの見本。</t>
        </is>
      </c>
    </row>
    <row r="14">
      <c r="A14" t="inlineStr"/>
    </row>
    <row r="15">
      <c r="A15" t="inlineStr">
        <is>
          <t>出典</t>
        </is>
      </c>
    </row>
    <row r="16">
      <c r="A16" t="inlineStr">
        <is>
          <t>内閣府 国民の祝日について https://www8.cao.go.jp/chosei/shukujitsu/gaiyou.html （2026年10月6日確認）</t>
        </is>
      </c>
    </row>
    <row r="17">
      <c r="A17" t="inlineStr">
        <is>
          <t>内閣府 祝日CSV https://www8.cao.go.jp/chosei/shukujitsu/syukujitsu.csv （2026年10月6日取得、最終更新2026年2月2日）</t>
        </is>
      </c>
    </row>
    <row r="18">
      <c r="A18" t="inlineStr">
        <is>
          <t>国民の祝日に関する法律 第2条・第3条 https://laws.e-gov.go.jp/law/323AC1000000178 （2026年10月6日確認）</t>
        </is>
      </c>
    </row>
    <row r="19">
      <c r="A19" t="inlineStr">
        <is>
          <t>労働基準法施行規則 第19条 https://laws.e-gov.go.jp/law/322M40000100023 （2026年10月6日確認）</t>
        </is>
      </c>
    </row>
    <row r="20">
      <c r="A20" t="inlineStr">
        <is>
          <t>行政機関の休日に関する法律 第1条 https://laws.e-gov.go.jp/law/363AC0000000091 （2026年10月6日確認）</t>
        </is>
      </c>
    </row>
    <row r="21">
      <c r="A21" t="inlineStr"/>
    </row>
    <row r="22">
      <c r="A22" t="inlineStr">
        <is>
          <t>Microsoft 365のExcel（バージョン16）で確認、2026年10月6日。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2026-10-05T23:24:58Z</dcterms:created>
  <dcterms:modified xmlns:dcterms="http://purl.org/dc/terms/" xmlns:xsi="http://www.w3.org/2001/XMLSchema-instance" xsi:type="dcterms:W3CDTF">2026-10-05T23:24:58Z</dcterms:modified>
</cp:coreProperties>
</file>